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16" windowHeight="8868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F23" i="1" l="1"/>
  <c r="G23" i="1"/>
  <c r="H23" i="1"/>
  <c r="I23" i="1"/>
  <c r="J23" i="1"/>
  <c r="B196" i="1" l="1"/>
  <c r="A196" i="1"/>
  <c r="L195" i="1"/>
  <c r="J195" i="1"/>
  <c r="I195" i="1"/>
  <c r="H195" i="1"/>
  <c r="G195" i="1"/>
  <c r="F195" i="1"/>
  <c r="B186" i="1"/>
  <c r="A186" i="1"/>
  <c r="L185" i="1"/>
  <c r="J185" i="1"/>
  <c r="I185" i="1"/>
  <c r="H185" i="1"/>
  <c r="G185" i="1"/>
  <c r="F185" i="1"/>
  <c r="B177" i="1"/>
  <c r="A177" i="1"/>
  <c r="L176" i="1"/>
  <c r="J176" i="1"/>
  <c r="I176" i="1"/>
  <c r="H176" i="1"/>
  <c r="G176" i="1"/>
  <c r="F176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L13" i="1"/>
  <c r="J13" i="1"/>
  <c r="J24" i="1" s="1"/>
  <c r="I13" i="1"/>
  <c r="I24" i="1" s="1"/>
  <c r="H13" i="1"/>
  <c r="H24" i="1" s="1"/>
  <c r="G13" i="1"/>
  <c r="G24" i="1" s="1"/>
  <c r="F13" i="1"/>
  <c r="F24" i="1" s="1"/>
  <c r="J138" i="1" l="1"/>
  <c r="J196" i="1"/>
  <c r="F196" i="1"/>
  <c r="I196" i="1"/>
  <c r="J100" i="1"/>
  <c r="I138" i="1"/>
  <c r="F81" i="1"/>
  <c r="J157" i="1"/>
  <c r="F119" i="1"/>
  <c r="J119" i="1"/>
  <c r="H177" i="1"/>
  <c r="F177" i="1"/>
  <c r="F157" i="1"/>
  <c r="I119" i="1"/>
  <c r="L196" i="1"/>
  <c r="L177" i="1"/>
  <c r="L24" i="1"/>
  <c r="L157" i="1"/>
  <c r="L138" i="1"/>
  <c r="L119" i="1"/>
  <c r="L100" i="1"/>
  <c r="L81" i="1"/>
  <c r="L62" i="1"/>
  <c r="H196" i="1"/>
  <c r="G196" i="1"/>
  <c r="J177" i="1"/>
  <c r="I177" i="1"/>
  <c r="G177" i="1"/>
  <c r="H157" i="1"/>
  <c r="G157" i="1"/>
  <c r="I157" i="1"/>
  <c r="H138" i="1"/>
  <c r="G138" i="1"/>
  <c r="F138" i="1"/>
  <c r="H119" i="1"/>
  <c r="G119" i="1"/>
  <c r="H100" i="1"/>
  <c r="F100" i="1"/>
  <c r="I100" i="1"/>
  <c r="G100" i="1"/>
  <c r="J81" i="1"/>
  <c r="I81" i="1"/>
  <c r="H81" i="1"/>
  <c r="G81" i="1"/>
  <c r="J62" i="1"/>
  <c r="I62" i="1"/>
  <c r="H62" i="1"/>
  <c r="G62" i="1"/>
  <c r="F62" i="1"/>
  <c r="H43" i="1"/>
  <c r="J43" i="1"/>
  <c r="I43" i="1"/>
  <c r="G43" i="1"/>
  <c r="F43" i="1"/>
  <c r="I197" i="1" l="1"/>
  <c r="J197" i="1"/>
  <c r="G197" i="1"/>
  <c r="H197" i="1"/>
  <c r="F197" i="1"/>
</calcChain>
</file>

<file path=xl/sharedStrings.xml><?xml version="1.0" encoding="utf-8"?>
<sst xmlns="http://schemas.openxmlformats.org/spreadsheetml/2006/main" count="293" uniqueCount="104">
  <si>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</si>
  <si>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</si>
  <si>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</si>
  <si>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</si>
  <si>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</si>
  <si>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</si>
  <si>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</si>
  <si>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</si>
  <si>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</si>
  <si>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</si>
  <si>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</si>
  <si>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</si>
  <si>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</si>
  <si>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</si>
  <si>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</si>
  <si>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</si>
  <si>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</si>
  <si>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</si>
  <si>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</si>
  <si>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</si>
  <si>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</si>
  <si>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</si>
  <si>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</si>
  <si>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</si>
  <si>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</si>
  <si>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</si>
  <si>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</si>
  <si>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</si>
  <si>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</si>
  <si>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</si>
  <si>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</si>
  <si>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</si>
  <si>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</si>
  <si>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</si>
  <si>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</si>
  <si>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</si>
  <si>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</si>
  <si>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</si>
  <si>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</si>
  <si>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54-1хн</t>
  </si>
  <si>
    <t>Хлеб пшеничный</t>
  </si>
  <si>
    <t>Пром.</t>
  </si>
  <si>
    <t>Хлеб бородинский</t>
  </si>
  <si>
    <t>Каша гречневая рассыпчатая</t>
  </si>
  <si>
    <t>54-4г</t>
  </si>
  <si>
    <t>54-1з</t>
  </si>
  <si>
    <t>Макароны отварные</t>
  </si>
  <si>
    <t>54-1г</t>
  </si>
  <si>
    <t>Чай с сахаром</t>
  </si>
  <si>
    <t>Картофельное пюре</t>
  </si>
  <si>
    <t>54-11г</t>
  </si>
  <si>
    <t>Какао с молоком</t>
  </si>
  <si>
    <t>54-21 гн</t>
  </si>
  <si>
    <t>54-12м</t>
  </si>
  <si>
    <t>Соус красный основной</t>
  </si>
  <si>
    <t>54-3соус</t>
  </si>
  <si>
    <t>Чай с лимоном и сахаром</t>
  </si>
  <si>
    <t>54-3гн</t>
  </si>
  <si>
    <t>директор</t>
  </si>
  <si>
    <t>Шадрина М.С.</t>
  </si>
  <si>
    <t>МКОУ-Чингисская СОШ</t>
  </si>
  <si>
    <t>Компот из смеси сухофруктов</t>
  </si>
  <si>
    <t>Плов с курицей</t>
  </si>
  <si>
    <t>пром</t>
  </si>
  <si>
    <t>Рагу из курицы</t>
  </si>
  <si>
    <t>54-22м</t>
  </si>
  <si>
    <t>Сыр твердых сортов  в нарезке</t>
  </si>
  <si>
    <t>Запеканка картофельная с говядиной</t>
  </si>
  <si>
    <t>Кофейный напиток с молоком</t>
  </si>
  <si>
    <t>54-23гн</t>
  </si>
  <si>
    <t>Котлета из курицы</t>
  </si>
  <si>
    <t>54-5м</t>
  </si>
  <si>
    <t>Напиток апельсиновый</t>
  </si>
  <si>
    <t>54-33хн</t>
  </si>
  <si>
    <t>Огурец в нарезке</t>
  </si>
  <si>
    <t>54-2з</t>
  </si>
  <si>
    <t>хлеб бел</t>
  </si>
  <si>
    <t>Масло сливочное(порциями)</t>
  </si>
  <si>
    <t>Каша жидкая молочная манная</t>
  </si>
  <si>
    <t>54-21гн</t>
  </si>
  <si>
    <t>Апельсин</t>
  </si>
  <si>
    <t>Каша жидкая молочная рисовая</t>
  </si>
  <si>
    <t>54-25.1к</t>
  </si>
  <si>
    <t>Яйцо вареное</t>
  </si>
  <si>
    <t>54-6о</t>
  </si>
  <si>
    <t>Чай с молоком и сахаром</t>
  </si>
  <si>
    <t>84-4гн</t>
  </si>
  <si>
    <t>Винегрет с растительным маслом</t>
  </si>
  <si>
    <t>54-16з</t>
  </si>
  <si>
    <t>хлеб черн</t>
  </si>
  <si>
    <t>Каша жидка молочная пшенная</t>
  </si>
  <si>
    <t>54-24к</t>
  </si>
  <si>
    <t>Яблоко</t>
  </si>
  <si>
    <t>Котлета из говядины</t>
  </si>
  <si>
    <t>54-4м</t>
  </si>
  <si>
    <t>Каша жидкая молочная овсяная</t>
  </si>
  <si>
    <t>54-22к</t>
  </si>
  <si>
    <t>54-2гн</t>
  </si>
  <si>
    <t>54-25м</t>
  </si>
  <si>
    <t>Мандарин</t>
  </si>
  <si>
    <t>54-27к</t>
  </si>
  <si>
    <t>53-19з</t>
  </si>
  <si>
    <t>Курица тушеная с морковью</t>
  </si>
  <si>
    <t>54-26м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</si>
</sst>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4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0" fillId="4" borderId="3" xfId="0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7"/>
  <sheetViews>
    <sheetView tabSelected="1"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J32" sqref="J3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6" t="s">
        <v>60</v>
      </c>
      <c r="D1" s="67"/>
      <c r="E1" s="67"/>
      <c r="F1" s="12" t="s">
        <v>16</v>
      </c>
      <c r="G1" s="2" t="s">
        <v>17</v>
      </c>
      <c r="H1" s="68" t="s">
        <v>58</v>
      </c>
      <c r="I1" s="68"/>
      <c r="J1" s="68"/>
      <c r="K1" s="68"/>
    </row>
    <row r="2" spans="1:12" ht="17.399999999999999" x14ac:dyDescent="0.25">
      <c r="A2" s="35" t="s">
        <v>6</v>
      </c>
      <c r="C2" s="2"/>
      <c r="G2" s="2" t="s">
        <v>18</v>
      </c>
      <c r="H2" s="68" t="s">
        <v>59</v>
      </c>
      <c r="I2" s="68"/>
      <c r="J2" s="68"/>
      <c r="K2" s="68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14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54" t="s">
        <v>62</v>
      </c>
      <c r="F6" s="56">
        <v>200</v>
      </c>
      <c r="G6" s="56">
        <v>27.3</v>
      </c>
      <c r="H6" s="56">
        <v>6.5</v>
      </c>
      <c r="I6" s="58">
        <v>33.299999999999997</v>
      </c>
      <c r="J6" s="56">
        <v>300.60000000000002</v>
      </c>
      <c r="K6" s="52" t="s">
        <v>53</v>
      </c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thickBot="1" x14ac:dyDescent="0.35">
      <c r="A8" s="23"/>
      <c r="B8" s="15"/>
      <c r="C8" s="11"/>
      <c r="D8" s="7" t="s">
        <v>22</v>
      </c>
      <c r="E8" s="61" t="s">
        <v>56</v>
      </c>
      <c r="F8" s="43">
        <v>200</v>
      </c>
      <c r="G8" s="43">
        <v>0.2</v>
      </c>
      <c r="H8" s="43">
        <v>0.1</v>
      </c>
      <c r="I8" s="43">
        <v>6.6</v>
      </c>
      <c r="J8" s="43">
        <v>27.9</v>
      </c>
      <c r="K8" s="62" t="s">
        <v>57</v>
      </c>
      <c r="L8" s="43"/>
    </row>
    <row r="9" spans="1:12" ht="14.4" x14ac:dyDescent="0.3">
      <c r="A9" s="23"/>
      <c r="B9" s="15"/>
      <c r="C9" s="11"/>
      <c r="D9" s="7" t="s">
        <v>76</v>
      </c>
      <c r="E9" s="42" t="s">
        <v>40</v>
      </c>
      <c r="F9" s="43">
        <v>45</v>
      </c>
      <c r="G9" s="43">
        <v>3.4</v>
      </c>
      <c r="H9" s="43">
        <v>0.4</v>
      </c>
      <c r="I9" s="43">
        <v>22.1</v>
      </c>
      <c r="J9" s="43">
        <v>105.5</v>
      </c>
      <c r="K9" s="44" t="s">
        <v>63</v>
      </c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 t="s">
        <v>26</v>
      </c>
      <c r="E11" s="42" t="s">
        <v>74</v>
      </c>
      <c r="F11" s="43">
        <v>60</v>
      </c>
      <c r="G11" s="43">
        <v>0.5</v>
      </c>
      <c r="H11" s="43">
        <v>0.1</v>
      </c>
      <c r="I11" s="43">
        <v>1.5</v>
      </c>
      <c r="J11" s="43">
        <v>8.5</v>
      </c>
      <c r="K11" s="44" t="s">
        <v>75</v>
      </c>
      <c r="L11" s="43"/>
    </row>
    <row r="12" spans="1:12" ht="14.4" x14ac:dyDescent="0.3">
      <c r="A12" s="23"/>
      <c r="B12" s="15"/>
      <c r="C12" s="11"/>
      <c r="D12" s="7" t="s">
        <v>32</v>
      </c>
      <c r="E12" s="42" t="s">
        <v>42</v>
      </c>
      <c r="F12" s="43">
        <v>20</v>
      </c>
      <c r="G12" s="43">
        <v>1.4</v>
      </c>
      <c r="H12" s="43">
        <v>0.3</v>
      </c>
      <c r="I12" s="43">
        <v>8</v>
      </c>
      <c r="J12" s="43">
        <v>39.6</v>
      </c>
      <c r="K12" s="44" t="s">
        <v>41</v>
      </c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32.799999999999997</v>
      </c>
      <c r="H13" s="19">
        <f t="shared" si="0"/>
        <v>7.3999999999999995</v>
      </c>
      <c r="I13" s="19">
        <f t="shared" si="0"/>
        <v>71.5</v>
      </c>
      <c r="J13" s="19">
        <f t="shared" si="0"/>
        <v>482.1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3"/>
      <c r="F14" s="55"/>
      <c r="G14" s="55"/>
      <c r="H14" s="55"/>
      <c r="I14" s="57"/>
      <c r="J14" s="55"/>
      <c r="K14" s="51"/>
      <c r="L14" s="59"/>
    </row>
    <row r="15" spans="1:12" ht="14.4" x14ac:dyDescent="0.3">
      <c r="A15" s="23"/>
      <c r="B15" s="15"/>
      <c r="C15" s="11"/>
      <c r="D15" s="7" t="s">
        <v>27</v>
      </c>
      <c r="E15" s="54"/>
      <c r="F15" s="56"/>
      <c r="G15" s="56"/>
      <c r="H15" s="56"/>
      <c r="I15" s="58"/>
      <c r="J15" s="56"/>
      <c r="K15" s="52"/>
      <c r="L15" s="60"/>
    </row>
    <row r="16" spans="1:12" ht="14.4" x14ac:dyDescent="0.3">
      <c r="A16" s="23"/>
      <c r="B16" s="15"/>
      <c r="C16" s="11"/>
      <c r="D16" s="7" t="s">
        <v>28</v>
      </c>
      <c r="E16" s="54"/>
      <c r="F16" s="56"/>
      <c r="G16" s="56"/>
      <c r="H16" s="56"/>
      <c r="I16" s="58"/>
      <c r="J16" s="56"/>
      <c r="K16" s="52"/>
      <c r="L16" s="60"/>
    </row>
    <row r="17" spans="1:12" ht="14.4" x14ac:dyDescent="0.3">
      <c r="A17" s="23"/>
      <c r="B17" s="15"/>
      <c r="C17" s="11"/>
      <c r="D17" s="7" t="s">
        <v>29</v>
      </c>
      <c r="E17" s="54"/>
      <c r="F17" s="56"/>
      <c r="G17" s="56"/>
      <c r="H17" s="56"/>
      <c r="I17" s="58"/>
      <c r="J17" s="56"/>
      <c r="K17" s="52"/>
      <c r="L17" s="60"/>
    </row>
    <row r="18" spans="1:12" ht="15" thickBot="1" x14ac:dyDescent="0.35">
      <c r="A18" s="23"/>
      <c r="B18" s="15"/>
      <c r="C18" s="11"/>
      <c r="D18" s="7" t="s">
        <v>30</v>
      </c>
      <c r="E18" s="61"/>
      <c r="F18" s="43"/>
      <c r="G18" s="43"/>
      <c r="H18" s="43"/>
      <c r="I18" s="43"/>
      <c r="J18" s="43"/>
      <c r="K18" s="62"/>
      <c r="L18" s="43"/>
    </row>
    <row r="19" spans="1:12" ht="14.4" x14ac:dyDescent="0.3">
      <c r="A19" s="23"/>
      <c r="B19" s="15"/>
      <c r="C19" s="11"/>
      <c r="D19" s="7" t="s">
        <v>31</v>
      </c>
      <c r="E19" s="54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/>
    </row>
    <row r="24" spans="1:12" ht="15" thickBot="1" x14ac:dyDescent="0.3">
      <c r="A24" s="29">
        <f>A6</f>
        <v>1</v>
      </c>
      <c r="B24" s="30">
        <f>B6</f>
        <v>1</v>
      </c>
      <c r="C24" s="63" t="s">
        <v>4</v>
      </c>
      <c r="D24" s="64"/>
      <c r="E24" s="31"/>
      <c r="F24" s="32">
        <f>F13+F23</f>
        <v>525</v>
      </c>
      <c r="G24" s="32">
        <f t="shared" ref="G24:J24" si="3">G13+G23</f>
        <v>32.799999999999997</v>
      </c>
      <c r="H24" s="32">
        <f t="shared" si="3"/>
        <v>7.3999999999999995</v>
      </c>
      <c r="I24" s="32">
        <f t="shared" si="3"/>
        <v>71.5</v>
      </c>
      <c r="J24" s="32">
        <f t="shared" si="3"/>
        <v>482.1</v>
      </c>
      <c r="K24" s="32"/>
      <c r="L24" s="32">
        <f t="shared" ref="L24" si="4">L13+L23</f>
        <v>0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78</v>
      </c>
      <c r="F25" s="40">
        <v>200</v>
      </c>
      <c r="G25" s="40">
        <v>5.3</v>
      </c>
      <c r="H25" s="40">
        <v>5.7</v>
      </c>
      <c r="I25" s="40">
        <v>25.3</v>
      </c>
      <c r="J25" s="40">
        <v>174.2</v>
      </c>
      <c r="K25" s="41" t="s">
        <v>100</v>
      </c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51</v>
      </c>
      <c r="F27" s="43">
        <v>200</v>
      </c>
      <c r="G27" s="43">
        <v>4.7</v>
      </c>
      <c r="H27" s="43">
        <v>3.5</v>
      </c>
      <c r="I27" s="43">
        <v>12.5</v>
      </c>
      <c r="J27" s="43">
        <v>100.4</v>
      </c>
      <c r="K27" s="44" t="s">
        <v>79</v>
      </c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40</v>
      </c>
      <c r="F28" s="43">
        <v>60</v>
      </c>
      <c r="G28" s="43">
        <v>4.5999999999999996</v>
      </c>
      <c r="H28" s="43">
        <v>0.5</v>
      </c>
      <c r="I28" s="43">
        <v>29.5</v>
      </c>
      <c r="J28" s="43">
        <v>140.6</v>
      </c>
      <c r="K28" s="44" t="s">
        <v>41</v>
      </c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 t="s">
        <v>66</v>
      </c>
      <c r="F30" s="43">
        <v>30</v>
      </c>
      <c r="G30" s="43">
        <v>7</v>
      </c>
      <c r="H30" s="43">
        <v>8.9</v>
      </c>
      <c r="I30" s="43">
        <v>0</v>
      </c>
      <c r="J30" s="43">
        <v>107.5</v>
      </c>
      <c r="K30" s="44" t="s">
        <v>45</v>
      </c>
      <c r="L30" s="43"/>
    </row>
    <row r="31" spans="1:12" ht="14.4" x14ac:dyDescent="0.3">
      <c r="A31" s="14"/>
      <c r="B31" s="15"/>
      <c r="C31" s="11"/>
      <c r="D31" s="6"/>
      <c r="E31" s="42" t="s">
        <v>77</v>
      </c>
      <c r="F31" s="43">
        <v>10</v>
      </c>
      <c r="G31" s="43">
        <v>0.1</v>
      </c>
      <c r="H31" s="43">
        <v>7.3</v>
      </c>
      <c r="I31" s="43">
        <v>0.1</v>
      </c>
      <c r="J31" s="43">
        <v>66.099999999999994</v>
      </c>
      <c r="K31" s="44" t="s">
        <v>101</v>
      </c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5">SUM(G25:G31)</f>
        <v>21.700000000000003</v>
      </c>
      <c r="H32" s="19">
        <f t="shared" ref="H32" si="6">SUM(H25:H31)</f>
        <v>25.900000000000002</v>
      </c>
      <c r="I32" s="19">
        <f t="shared" ref="I32" si="7">SUM(I25:I31)</f>
        <v>67.399999999999991</v>
      </c>
      <c r="J32" s="19">
        <f t="shared" ref="J32" si="8">SUM(J25:J31)</f>
        <v>588.80000000000007</v>
      </c>
      <c r="K32" s="25"/>
      <c r="L32" s="19"/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" si="12">SUM(J33:J41)</f>
        <v>0</v>
      </c>
      <c r="K42" s="25"/>
      <c r="L42" s="19"/>
    </row>
    <row r="43" spans="1:12" ht="15.75" customHeight="1" thickBot="1" x14ac:dyDescent="0.3">
      <c r="A43" s="33">
        <f>A25</f>
        <v>1</v>
      </c>
      <c r="B43" s="33">
        <f>B25</f>
        <v>2</v>
      </c>
      <c r="C43" s="63" t="s">
        <v>4</v>
      </c>
      <c r="D43" s="64"/>
      <c r="E43" s="31"/>
      <c r="F43" s="32">
        <f>F32+F42</f>
        <v>500</v>
      </c>
      <c r="G43" s="32">
        <f t="shared" ref="G43" si="13">G32+G42</f>
        <v>21.700000000000003</v>
      </c>
      <c r="H43" s="32">
        <f t="shared" ref="H43" si="14">H32+H42</f>
        <v>25.900000000000002</v>
      </c>
      <c r="I43" s="32">
        <f t="shared" ref="I43" si="15">I32+I42</f>
        <v>67.399999999999991</v>
      </c>
      <c r="J43" s="32">
        <f t="shared" ref="J43" si="16">J32+J42</f>
        <v>588.80000000000007</v>
      </c>
      <c r="K43" s="32"/>
      <c r="L43" s="32"/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42" t="s">
        <v>43</v>
      </c>
      <c r="F44" s="43">
        <v>150</v>
      </c>
      <c r="G44" s="43">
        <v>8.1999999999999993</v>
      </c>
      <c r="H44" s="43">
        <v>6.3</v>
      </c>
      <c r="I44" s="43">
        <v>35.9</v>
      </c>
      <c r="J44" s="43">
        <v>233.7</v>
      </c>
      <c r="K44" s="44" t="s">
        <v>44</v>
      </c>
      <c r="L44" s="40"/>
    </row>
    <row r="45" spans="1:12" ht="14.4" x14ac:dyDescent="0.3">
      <c r="A45" s="23"/>
      <c r="B45" s="15"/>
      <c r="C45" s="11"/>
      <c r="D45" s="6"/>
      <c r="E45" s="42" t="s">
        <v>70</v>
      </c>
      <c r="F45" s="43">
        <v>90</v>
      </c>
      <c r="G45" s="43">
        <v>17.2</v>
      </c>
      <c r="H45" s="43">
        <v>3.9</v>
      </c>
      <c r="I45" s="43">
        <v>12</v>
      </c>
      <c r="J45" s="43">
        <v>151.80000000000001</v>
      </c>
      <c r="K45" s="44" t="s">
        <v>71</v>
      </c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61</v>
      </c>
      <c r="F46" s="43">
        <v>200</v>
      </c>
      <c r="G46" s="43">
        <v>0.5</v>
      </c>
      <c r="H46" s="43">
        <v>0</v>
      </c>
      <c r="I46" s="43">
        <v>19.8</v>
      </c>
      <c r="J46" s="43">
        <v>81</v>
      </c>
      <c r="K46" s="44" t="s">
        <v>39</v>
      </c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40</v>
      </c>
      <c r="F47" s="43">
        <v>45</v>
      </c>
      <c r="G47" s="43">
        <v>3.4</v>
      </c>
      <c r="H47" s="43">
        <v>0.4</v>
      </c>
      <c r="I47" s="43">
        <v>22.1</v>
      </c>
      <c r="J47" s="43">
        <v>105.5</v>
      </c>
      <c r="K47" s="44" t="s">
        <v>63</v>
      </c>
      <c r="L47" s="43"/>
    </row>
    <row r="48" spans="1:12" ht="14.4" x14ac:dyDescent="0.3">
      <c r="A48" s="23"/>
      <c r="B48" s="15"/>
      <c r="C48" s="11"/>
      <c r="D48" s="7" t="s">
        <v>24</v>
      </c>
      <c r="E48" s="42" t="s">
        <v>80</v>
      </c>
      <c r="F48" s="43">
        <v>100</v>
      </c>
      <c r="G48" s="43">
        <v>0.9</v>
      </c>
      <c r="H48" s="43">
        <v>0.2</v>
      </c>
      <c r="I48" s="43">
        <v>8.1</v>
      </c>
      <c r="J48" s="43">
        <v>37.799999999999997</v>
      </c>
      <c r="K48" s="44" t="s">
        <v>63</v>
      </c>
      <c r="L48" s="43"/>
    </row>
    <row r="49" spans="1:12" ht="14.4" x14ac:dyDescent="0.3">
      <c r="A49" s="23"/>
      <c r="B49" s="15"/>
      <c r="C49" s="11"/>
      <c r="D49" s="6"/>
      <c r="E49" s="42" t="s">
        <v>54</v>
      </c>
      <c r="F49" s="43">
        <v>20</v>
      </c>
      <c r="G49" s="43">
        <v>0.7</v>
      </c>
      <c r="H49" s="43">
        <v>0.5</v>
      </c>
      <c r="I49" s="43">
        <v>1.8</v>
      </c>
      <c r="J49" s="43">
        <v>14.1</v>
      </c>
      <c r="K49" s="44" t="s">
        <v>55</v>
      </c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605</v>
      </c>
      <c r="G51" s="19">
        <f t="shared" ref="G51" si="17">SUM(G44:G50)</f>
        <v>30.899999999999995</v>
      </c>
      <c r="H51" s="19">
        <f t="shared" ref="H51" si="18">SUM(H44:H50)</f>
        <v>11.299999999999999</v>
      </c>
      <c r="I51" s="19">
        <f t="shared" ref="I51" si="19">SUM(I44:I50)</f>
        <v>99.7</v>
      </c>
      <c r="J51" s="19">
        <f t="shared" ref="J51:L51" si="20">SUM(J44:J50)</f>
        <v>623.9</v>
      </c>
      <c r="K51" s="25"/>
      <c r="L51" s="19">
        <f t="shared" si="20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63" t="s">
        <v>4</v>
      </c>
      <c r="D62" s="64"/>
      <c r="E62" s="31"/>
      <c r="F62" s="32">
        <f>F51+F61</f>
        <v>605</v>
      </c>
      <c r="G62" s="32">
        <f t="shared" ref="G62" si="25">G51+G61</f>
        <v>30.899999999999995</v>
      </c>
      <c r="H62" s="32">
        <f t="shared" ref="H62" si="26">H51+H61</f>
        <v>11.299999999999999</v>
      </c>
      <c r="I62" s="32">
        <f t="shared" ref="I62" si="27">I51+I61</f>
        <v>99.7</v>
      </c>
      <c r="J62" s="32">
        <f t="shared" ref="J62:L62" si="28">J51+J61</f>
        <v>623.9</v>
      </c>
      <c r="K62" s="32"/>
      <c r="L62" s="32">
        <f t="shared" si="28"/>
        <v>0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81</v>
      </c>
      <c r="F63" s="40">
        <v>200</v>
      </c>
      <c r="G63" s="40">
        <v>5.3</v>
      </c>
      <c r="H63" s="40">
        <v>5.4</v>
      </c>
      <c r="I63" s="40">
        <v>28.7</v>
      </c>
      <c r="J63" s="40">
        <v>184.5</v>
      </c>
      <c r="K63" s="41" t="s">
        <v>82</v>
      </c>
      <c r="L63" s="40"/>
    </row>
    <row r="64" spans="1:12" ht="14.4" x14ac:dyDescent="0.3">
      <c r="A64" s="23"/>
      <c r="B64" s="15"/>
      <c r="C64" s="11"/>
      <c r="D64" s="6"/>
      <c r="E64" s="42" t="s">
        <v>83</v>
      </c>
      <c r="F64" s="43">
        <v>40</v>
      </c>
      <c r="G64" s="43">
        <v>4.8</v>
      </c>
      <c r="H64" s="43">
        <v>4</v>
      </c>
      <c r="I64" s="43">
        <v>0.3</v>
      </c>
      <c r="J64" s="43">
        <v>56.6</v>
      </c>
      <c r="K64" s="44" t="s">
        <v>84</v>
      </c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85</v>
      </c>
      <c r="F65" s="43">
        <v>200</v>
      </c>
      <c r="G65" s="43">
        <v>1.6</v>
      </c>
      <c r="H65" s="43">
        <v>1.1000000000000001</v>
      </c>
      <c r="I65" s="43">
        <v>8.6</v>
      </c>
      <c r="J65" s="43">
        <v>50.9</v>
      </c>
      <c r="K65" s="44" t="s">
        <v>86</v>
      </c>
      <c r="L65" s="43"/>
    </row>
    <row r="66" spans="1:12" ht="14.4" x14ac:dyDescent="0.3">
      <c r="A66" s="23"/>
      <c r="B66" s="15"/>
      <c r="C66" s="11"/>
      <c r="D66" s="7" t="s">
        <v>23</v>
      </c>
      <c r="E66" s="42" t="s">
        <v>40</v>
      </c>
      <c r="F66" s="43">
        <v>45</v>
      </c>
      <c r="G66" s="43">
        <v>3.4</v>
      </c>
      <c r="H66" s="43">
        <v>0.4</v>
      </c>
      <c r="I66" s="43">
        <v>22.1</v>
      </c>
      <c r="J66" s="43">
        <v>105.5</v>
      </c>
      <c r="K66" s="44" t="s">
        <v>63</v>
      </c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 t="s">
        <v>23</v>
      </c>
      <c r="E68" s="42" t="s">
        <v>42</v>
      </c>
      <c r="F68" s="43">
        <v>40</v>
      </c>
      <c r="G68" s="43">
        <v>2.7</v>
      </c>
      <c r="H68" s="43">
        <v>0.5</v>
      </c>
      <c r="I68" s="43">
        <v>15.9</v>
      </c>
      <c r="J68" s="43">
        <v>79.2</v>
      </c>
      <c r="K68" s="44" t="s">
        <v>63</v>
      </c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525</v>
      </c>
      <c r="G70" s="19">
        <f t="shared" ref="G70" si="29">SUM(G63:G69)</f>
        <v>17.8</v>
      </c>
      <c r="H70" s="19">
        <f t="shared" ref="H70" si="30">SUM(H63:H69)</f>
        <v>11.4</v>
      </c>
      <c r="I70" s="19">
        <f t="shared" ref="I70" si="31">SUM(I63:I69)</f>
        <v>75.600000000000009</v>
      </c>
      <c r="J70" s="19">
        <f t="shared" ref="J70:L70" si="32">SUM(J63:J69)</f>
        <v>476.7</v>
      </c>
      <c r="K70" s="25"/>
      <c r="L70" s="19">
        <f t="shared" si="32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63" t="s">
        <v>4</v>
      </c>
      <c r="D81" s="64"/>
      <c r="E81" s="31"/>
      <c r="F81" s="32">
        <f>F70+F80</f>
        <v>525</v>
      </c>
      <c r="G81" s="32">
        <f t="shared" ref="G81" si="37">G70+G80</f>
        <v>17.8</v>
      </c>
      <c r="H81" s="32">
        <f t="shared" ref="H81" si="38">H70+H80</f>
        <v>11.4</v>
      </c>
      <c r="I81" s="32">
        <f t="shared" ref="I81" si="39">I70+I80</f>
        <v>75.600000000000009</v>
      </c>
      <c r="J81" s="32">
        <f t="shared" ref="J81:L81" si="40">J70+J80</f>
        <v>476.7</v>
      </c>
      <c r="K81" s="32"/>
      <c r="L81" s="32">
        <f t="shared" si="40"/>
        <v>0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42" t="s">
        <v>67</v>
      </c>
      <c r="F82" s="43">
        <v>200</v>
      </c>
      <c r="G82" s="43">
        <v>23.6</v>
      </c>
      <c r="H82" s="43">
        <v>23.2</v>
      </c>
      <c r="I82" s="43">
        <v>26.5</v>
      </c>
      <c r="J82" s="43">
        <v>408.6</v>
      </c>
      <c r="K82" s="44" t="s">
        <v>103</v>
      </c>
      <c r="L82" s="40"/>
    </row>
    <row r="83" spans="1:12" ht="14.4" x14ac:dyDescent="0.3">
      <c r="A83" s="23"/>
      <c r="B83" s="15"/>
      <c r="C83" s="11"/>
      <c r="D83" s="6" t="s">
        <v>26</v>
      </c>
      <c r="E83" s="42" t="s">
        <v>87</v>
      </c>
      <c r="F83" s="43">
        <v>60</v>
      </c>
      <c r="G83" s="43">
        <v>0.7</v>
      </c>
      <c r="H83" s="43">
        <v>5.4</v>
      </c>
      <c r="I83" s="43">
        <v>4</v>
      </c>
      <c r="J83" s="43">
        <v>67.099999999999994</v>
      </c>
      <c r="K83" s="44" t="s">
        <v>88</v>
      </c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68</v>
      </c>
      <c r="F84" s="43">
        <v>200</v>
      </c>
      <c r="G84" s="43">
        <v>3.9</v>
      </c>
      <c r="H84" s="43">
        <v>2.9</v>
      </c>
      <c r="I84" s="43">
        <v>11.2</v>
      </c>
      <c r="J84" s="43">
        <v>86</v>
      </c>
      <c r="K84" s="44" t="s">
        <v>69</v>
      </c>
      <c r="L84" s="43"/>
    </row>
    <row r="85" spans="1:12" ht="14.4" x14ac:dyDescent="0.3">
      <c r="A85" s="23"/>
      <c r="B85" s="15"/>
      <c r="C85" s="11"/>
      <c r="D85" s="7" t="s">
        <v>23</v>
      </c>
      <c r="E85" s="42" t="s">
        <v>40</v>
      </c>
      <c r="F85" s="43">
        <v>45</v>
      </c>
      <c r="G85" s="43">
        <v>3.4</v>
      </c>
      <c r="H85" s="43">
        <v>0.4</v>
      </c>
      <c r="I85" s="43">
        <v>22.1</v>
      </c>
      <c r="J85" s="43">
        <v>105.5</v>
      </c>
      <c r="K85" s="44" t="s">
        <v>63</v>
      </c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1">SUM(G82:G88)</f>
        <v>31.599999999999998</v>
      </c>
      <c r="H89" s="19">
        <f t="shared" ref="H89" si="42">SUM(H82:H88)</f>
        <v>31.9</v>
      </c>
      <c r="I89" s="19">
        <f t="shared" ref="I89" si="43">SUM(I82:I88)</f>
        <v>63.800000000000004</v>
      </c>
      <c r="J89" s="19">
        <f t="shared" ref="J89:L89" si="44">SUM(J82:J88)</f>
        <v>667.2</v>
      </c>
      <c r="K89" s="25"/>
      <c r="L89" s="19">
        <f t="shared" si="44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63" t="s">
        <v>4</v>
      </c>
      <c r="D100" s="64"/>
      <c r="E100" s="31"/>
      <c r="F100" s="32">
        <f>F89+F99</f>
        <v>505</v>
      </c>
      <c r="G100" s="32">
        <f t="shared" ref="G100" si="49">G89+G99</f>
        <v>31.599999999999998</v>
      </c>
      <c r="H100" s="32">
        <f t="shared" ref="H100" si="50">H89+H99</f>
        <v>31.9</v>
      </c>
      <c r="I100" s="32">
        <f t="shared" ref="I100" si="51">I89+I99</f>
        <v>63.800000000000004</v>
      </c>
      <c r="J100" s="32">
        <f t="shared" ref="J100:L100" si="52">J89+J99</f>
        <v>667.2</v>
      </c>
      <c r="K100" s="32"/>
      <c r="L100" s="32">
        <f t="shared" si="52"/>
        <v>0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42" t="s">
        <v>64</v>
      </c>
      <c r="F101" s="43">
        <v>200</v>
      </c>
      <c r="G101" s="43">
        <v>21</v>
      </c>
      <c r="H101" s="43">
        <v>7</v>
      </c>
      <c r="I101" s="43">
        <v>17.5</v>
      </c>
      <c r="J101" s="43">
        <v>217.3</v>
      </c>
      <c r="K101" s="44" t="s">
        <v>65</v>
      </c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51</v>
      </c>
      <c r="F103" s="43">
        <v>200</v>
      </c>
      <c r="G103" s="43">
        <v>4.7</v>
      </c>
      <c r="H103" s="43">
        <v>3.5</v>
      </c>
      <c r="I103" s="43">
        <v>12.5</v>
      </c>
      <c r="J103" s="43">
        <v>100.4</v>
      </c>
      <c r="K103" s="44" t="s">
        <v>52</v>
      </c>
      <c r="L103" s="43"/>
    </row>
    <row r="104" spans="1:12" ht="14.4" x14ac:dyDescent="0.3">
      <c r="A104" s="23"/>
      <c r="B104" s="15"/>
      <c r="C104" s="11"/>
      <c r="D104" s="7" t="s">
        <v>23</v>
      </c>
      <c r="E104" s="42" t="s">
        <v>40</v>
      </c>
      <c r="F104" s="43">
        <v>50</v>
      </c>
      <c r="G104" s="43">
        <v>3.8</v>
      </c>
      <c r="H104" s="43">
        <v>0.4</v>
      </c>
      <c r="I104" s="43">
        <v>24.6</v>
      </c>
      <c r="J104" s="43">
        <v>117.2</v>
      </c>
      <c r="K104" s="44" t="s">
        <v>63</v>
      </c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 t="s">
        <v>89</v>
      </c>
      <c r="E106" s="42" t="s">
        <v>42</v>
      </c>
      <c r="F106" s="43">
        <v>50</v>
      </c>
      <c r="G106" s="43">
        <v>3.4</v>
      </c>
      <c r="H106" s="43">
        <v>0.7</v>
      </c>
      <c r="I106" s="43">
        <v>19.899999999999999</v>
      </c>
      <c r="J106" s="43">
        <v>99.1</v>
      </c>
      <c r="K106" s="44" t="s">
        <v>63</v>
      </c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3">SUM(G101:G107)</f>
        <v>32.9</v>
      </c>
      <c r="H108" s="19">
        <f t="shared" si="53"/>
        <v>11.6</v>
      </c>
      <c r="I108" s="19">
        <f t="shared" si="53"/>
        <v>74.5</v>
      </c>
      <c r="J108" s="19">
        <f t="shared" si="53"/>
        <v>534</v>
      </c>
      <c r="K108" s="25"/>
      <c r="L108" s="19">
        <f t="shared" ref="L108" si="54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>SUM(G109:G117)</f>
        <v>0</v>
      </c>
      <c r="H118" s="19">
        <f>SUM(H109:H117)</f>
        <v>0</v>
      </c>
      <c r="I118" s="19">
        <f>SUM(I109:I117)</f>
        <v>0</v>
      </c>
      <c r="J118" s="19">
        <f>SUM(J109:J117)</f>
        <v>0</v>
      </c>
      <c r="K118" s="25"/>
      <c r="L118" s="19">
        <f t="shared" ref="L118" si="55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63" t="s">
        <v>4</v>
      </c>
      <c r="D119" s="64"/>
      <c r="E119" s="31"/>
      <c r="F119" s="32">
        <f>F108+F118</f>
        <v>500</v>
      </c>
      <c r="G119" s="32">
        <f t="shared" ref="G119" si="56">G108+G118</f>
        <v>32.9</v>
      </c>
      <c r="H119" s="32">
        <f t="shared" ref="H119" si="57">H108+H118</f>
        <v>11.6</v>
      </c>
      <c r="I119" s="32">
        <f t="shared" ref="I119" si="58">I108+I118</f>
        <v>74.5</v>
      </c>
      <c r="J119" s="32">
        <f t="shared" ref="J119:L119" si="59">J108+J118</f>
        <v>534</v>
      </c>
      <c r="K119" s="32"/>
      <c r="L119" s="32">
        <f t="shared" si="59"/>
        <v>0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90</v>
      </c>
      <c r="F120" s="40">
        <v>200</v>
      </c>
      <c r="G120" s="40">
        <v>8.3000000000000007</v>
      </c>
      <c r="H120" s="40">
        <v>10.1</v>
      </c>
      <c r="I120" s="40">
        <v>37.6</v>
      </c>
      <c r="J120" s="40">
        <v>274.89999999999998</v>
      </c>
      <c r="K120" s="41" t="s">
        <v>91</v>
      </c>
      <c r="L120" s="40"/>
    </row>
    <row r="121" spans="1:12" ht="14.4" x14ac:dyDescent="0.3">
      <c r="A121" s="14"/>
      <c r="B121" s="15"/>
      <c r="C121" s="11"/>
      <c r="D121" s="6"/>
      <c r="E121" s="42" t="s">
        <v>66</v>
      </c>
      <c r="F121" s="43">
        <v>30</v>
      </c>
      <c r="G121" s="43">
        <v>7</v>
      </c>
      <c r="H121" s="43">
        <v>8.9</v>
      </c>
      <c r="I121" s="43">
        <v>0</v>
      </c>
      <c r="J121" s="43">
        <v>107.5</v>
      </c>
      <c r="K121" s="44" t="s">
        <v>45</v>
      </c>
      <c r="L121" s="43"/>
    </row>
    <row r="122" spans="1:12" ht="15" thickBot="1" x14ac:dyDescent="0.35">
      <c r="A122" s="14"/>
      <c r="B122" s="15"/>
      <c r="C122" s="11"/>
      <c r="D122" s="7" t="s">
        <v>22</v>
      </c>
      <c r="E122" s="61" t="s">
        <v>56</v>
      </c>
      <c r="F122" s="43">
        <v>200</v>
      </c>
      <c r="G122" s="43">
        <v>0.2</v>
      </c>
      <c r="H122" s="43">
        <v>0.1</v>
      </c>
      <c r="I122" s="43">
        <v>6.6</v>
      </c>
      <c r="J122" s="43">
        <v>27.9</v>
      </c>
      <c r="K122" s="62" t="s">
        <v>57</v>
      </c>
      <c r="L122" s="43"/>
    </row>
    <row r="123" spans="1:12" ht="14.4" x14ac:dyDescent="0.3">
      <c r="A123" s="14"/>
      <c r="B123" s="15"/>
      <c r="C123" s="11"/>
      <c r="D123" s="7" t="s">
        <v>23</v>
      </c>
      <c r="E123" s="42" t="s">
        <v>40</v>
      </c>
      <c r="F123" s="43">
        <v>60</v>
      </c>
      <c r="G123" s="43">
        <v>4.5999999999999996</v>
      </c>
      <c r="H123" s="43">
        <v>0.5</v>
      </c>
      <c r="I123" s="43">
        <v>29.5</v>
      </c>
      <c r="J123" s="43">
        <v>140.6</v>
      </c>
      <c r="K123" s="44" t="s">
        <v>41</v>
      </c>
      <c r="L123" s="43"/>
    </row>
    <row r="124" spans="1:12" ht="14.4" x14ac:dyDescent="0.3">
      <c r="A124" s="14"/>
      <c r="B124" s="15"/>
      <c r="C124" s="11"/>
      <c r="D124" s="7" t="s">
        <v>24</v>
      </c>
      <c r="E124" s="42" t="s">
        <v>92</v>
      </c>
      <c r="F124" s="43">
        <v>100</v>
      </c>
      <c r="G124" s="43">
        <v>0.4</v>
      </c>
      <c r="H124" s="43">
        <v>0.4</v>
      </c>
      <c r="I124" s="43">
        <v>9.8000000000000007</v>
      </c>
      <c r="J124" s="43">
        <v>44.4</v>
      </c>
      <c r="K124" s="44" t="s">
        <v>41</v>
      </c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590</v>
      </c>
      <c r="G127" s="19">
        <f t="shared" ref="G127:J127" si="60">SUM(G120:G126)</f>
        <v>20.5</v>
      </c>
      <c r="H127" s="19">
        <f t="shared" si="60"/>
        <v>20</v>
      </c>
      <c r="I127" s="19">
        <f t="shared" si="60"/>
        <v>83.5</v>
      </c>
      <c r="J127" s="19">
        <f t="shared" si="60"/>
        <v>595.29999999999995</v>
      </c>
      <c r="K127" s="25"/>
      <c r="L127" s="19">
        <f t="shared" ref="L127" si="61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63" t="s">
        <v>4</v>
      </c>
      <c r="D138" s="64"/>
      <c r="E138" s="31"/>
      <c r="F138" s="32">
        <f>F127+F137</f>
        <v>590</v>
      </c>
      <c r="G138" s="32">
        <f t="shared" ref="G138" si="64">G127+G137</f>
        <v>20.5</v>
      </c>
      <c r="H138" s="32">
        <f t="shared" ref="H138" si="65">H127+H137</f>
        <v>20</v>
      </c>
      <c r="I138" s="32">
        <f t="shared" ref="I138" si="66">I127+I137</f>
        <v>83.5</v>
      </c>
      <c r="J138" s="32">
        <f t="shared" ref="J138:L138" si="67">J127+J137</f>
        <v>595.29999999999995</v>
      </c>
      <c r="K138" s="32"/>
      <c r="L138" s="32">
        <f t="shared" si="67"/>
        <v>0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46</v>
      </c>
      <c r="F139" s="40">
        <v>150</v>
      </c>
      <c r="G139" s="40">
        <v>5.3</v>
      </c>
      <c r="H139" s="40">
        <v>4.9000000000000004</v>
      </c>
      <c r="I139" s="40">
        <v>32.799999999999997</v>
      </c>
      <c r="J139" s="40">
        <v>196.8</v>
      </c>
      <c r="K139" s="41" t="s">
        <v>47</v>
      </c>
      <c r="L139" s="40"/>
    </row>
    <row r="140" spans="1:12" ht="14.4" x14ac:dyDescent="0.3">
      <c r="A140" s="23"/>
      <c r="B140" s="15"/>
      <c r="C140" s="11"/>
      <c r="D140" s="6"/>
      <c r="E140" s="42" t="s">
        <v>93</v>
      </c>
      <c r="F140" s="43">
        <v>90</v>
      </c>
      <c r="G140" s="43">
        <v>16.399999999999999</v>
      </c>
      <c r="H140" s="43">
        <v>15.7</v>
      </c>
      <c r="I140" s="43">
        <v>14.8</v>
      </c>
      <c r="J140" s="43">
        <v>265.7</v>
      </c>
      <c r="K140" s="44" t="s">
        <v>94</v>
      </c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61</v>
      </c>
      <c r="F141" s="43">
        <v>200</v>
      </c>
      <c r="G141" s="43">
        <v>0.5</v>
      </c>
      <c r="H141" s="43">
        <v>0</v>
      </c>
      <c r="I141" s="43">
        <v>19.8</v>
      </c>
      <c r="J141" s="43">
        <v>81</v>
      </c>
      <c r="K141" s="44" t="s">
        <v>39</v>
      </c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40</v>
      </c>
      <c r="F142" s="43">
        <v>45</v>
      </c>
      <c r="G142" s="43">
        <v>3.4</v>
      </c>
      <c r="H142" s="43">
        <v>0.4</v>
      </c>
      <c r="I142" s="43">
        <v>22.1</v>
      </c>
      <c r="J142" s="43">
        <v>105.5</v>
      </c>
      <c r="K142" s="44" t="s">
        <v>63</v>
      </c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 t="s">
        <v>54</v>
      </c>
      <c r="F144" s="43">
        <v>20</v>
      </c>
      <c r="G144" s="43">
        <v>0.7</v>
      </c>
      <c r="H144" s="43">
        <v>0.5</v>
      </c>
      <c r="I144" s="43">
        <v>1.8</v>
      </c>
      <c r="J144" s="43">
        <v>14.1</v>
      </c>
      <c r="K144" s="44" t="s">
        <v>55</v>
      </c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505</v>
      </c>
      <c r="G146" s="19">
        <f t="shared" ref="G146:J146" si="68">SUM(G139:G145)</f>
        <v>26.299999999999997</v>
      </c>
      <c r="H146" s="19">
        <f t="shared" si="68"/>
        <v>21.5</v>
      </c>
      <c r="I146" s="19">
        <f t="shared" si="68"/>
        <v>91.3</v>
      </c>
      <c r="J146" s="19">
        <f t="shared" si="68"/>
        <v>663.1</v>
      </c>
      <c r="K146" s="25"/>
      <c r="L146" s="19">
        <f t="shared" ref="L146" si="69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63" t="s">
        <v>4</v>
      </c>
      <c r="D157" s="64"/>
      <c r="E157" s="31"/>
      <c r="F157" s="32">
        <f>F146+F156</f>
        <v>505</v>
      </c>
      <c r="G157" s="32">
        <f t="shared" ref="G157" si="72">G146+G156</f>
        <v>26.299999999999997</v>
      </c>
      <c r="H157" s="32">
        <f t="shared" ref="H157" si="73">H146+H156</f>
        <v>21.5</v>
      </c>
      <c r="I157" s="32">
        <f t="shared" ref="I157" si="74">I146+I156</f>
        <v>91.3</v>
      </c>
      <c r="J157" s="32">
        <f t="shared" ref="J157:L157" si="75">J146+J156</f>
        <v>663.1</v>
      </c>
      <c r="K157" s="32"/>
      <c r="L157" s="32">
        <f t="shared" si="75"/>
        <v>0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95</v>
      </c>
      <c r="F158" s="40">
        <v>200</v>
      </c>
      <c r="G158" s="40">
        <v>6.8</v>
      </c>
      <c r="H158" s="40">
        <v>7.4</v>
      </c>
      <c r="I158" s="40">
        <v>24.6</v>
      </c>
      <c r="J158" s="40">
        <v>192.7</v>
      </c>
      <c r="K158" s="41" t="s">
        <v>96</v>
      </c>
      <c r="L158" s="40"/>
    </row>
    <row r="159" spans="1:12" ht="14.4" x14ac:dyDescent="0.3">
      <c r="A159" s="23"/>
      <c r="B159" s="15"/>
      <c r="C159" s="11"/>
      <c r="D159" s="6"/>
      <c r="E159" s="42" t="s">
        <v>77</v>
      </c>
      <c r="F159" s="43">
        <v>10</v>
      </c>
      <c r="G159" s="43">
        <v>0.1</v>
      </c>
      <c r="H159" s="43">
        <v>7.3</v>
      </c>
      <c r="I159" s="43">
        <v>0.1</v>
      </c>
      <c r="J159" s="43">
        <v>66.099999999999994</v>
      </c>
      <c r="K159" s="44" t="s">
        <v>101</v>
      </c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48</v>
      </c>
      <c r="F160" s="43">
        <v>200</v>
      </c>
      <c r="G160" s="43">
        <v>0.2</v>
      </c>
      <c r="H160" s="43">
        <v>0</v>
      </c>
      <c r="I160" s="43">
        <v>6.4</v>
      </c>
      <c r="J160" s="43">
        <v>26.8</v>
      </c>
      <c r="K160" s="44" t="s">
        <v>97</v>
      </c>
      <c r="L160" s="43"/>
    </row>
    <row r="161" spans="1:12" ht="14.4" x14ac:dyDescent="0.3">
      <c r="A161" s="23"/>
      <c r="B161" s="15"/>
      <c r="C161" s="11"/>
      <c r="D161" s="7" t="s">
        <v>23</v>
      </c>
      <c r="E161" s="42" t="s">
        <v>40</v>
      </c>
      <c r="F161" s="43">
        <v>60</v>
      </c>
      <c r="G161" s="43">
        <v>4.5999999999999996</v>
      </c>
      <c r="H161" s="43">
        <v>0.5</v>
      </c>
      <c r="I161" s="43">
        <v>29.5</v>
      </c>
      <c r="J161" s="43">
        <v>140.6</v>
      </c>
      <c r="K161" s="44" t="s">
        <v>41</v>
      </c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 t="s">
        <v>32</v>
      </c>
      <c r="E163" s="42" t="s">
        <v>42</v>
      </c>
      <c r="F163" s="43">
        <v>30</v>
      </c>
      <c r="G163" s="43">
        <v>2</v>
      </c>
      <c r="H163" s="43">
        <v>0.4</v>
      </c>
      <c r="I163" s="43">
        <v>11.9</v>
      </c>
      <c r="J163" s="43">
        <v>59.4</v>
      </c>
      <c r="K163" s="44" t="s">
        <v>41</v>
      </c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6">SUM(G158:G164)</f>
        <v>13.7</v>
      </c>
      <c r="H165" s="19">
        <f t="shared" si="76"/>
        <v>15.6</v>
      </c>
      <c r="I165" s="19">
        <f t="shared" si="76"/>
        <v>72.5</v>
      </c>
      <c r="J165" s="19">
        <f t="shared" si="76"/>
        <v>485.59999999999991</v>
      </c>
      <c r="K165" s="25"/>
      <c r="L165" s="19">
        <f t="shared" ref="L165" si="77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7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3"/>
      <c r="B175" s="15"/>
      <c r="C175" s="11"/>
      <c r="D175" s="6"/>
      <c r="E175" s="42"/>
      <c r="F175" s="43"/>
      <c r="G175" s="43"/>
      <c r="H175" s="43"/>
      <c r="I175" s="43"/>
      <c r="J175" s="43"/>
      <c r="K175" s="44"/>
      <c r="L175" s="43"/>
    </row>
    <row r="176" spans="1:12" ht="14.4" x14ac:dyDescent="0.3">
      <c r="A176" s="24"/>
      <c r="B176" s="17"/>
      <c r="C176" s="8"/>
      <c r="D176" s="18" t="s">
        <v>33</v>
      </c>
      <c r="E176" s="9"/>
      <c r="F176" s="19">
        <f>SUM(F166:F175)</f>
        <v>0</v>
      </c>
      <c r="G176" s="19">
        <f t="shared" ref="G176:J176" si="78">SUM(G166:G175)</f>
        <v>0</v>
      </c>
      <c r="H176" s="19">
        <f t="shared" si="78"/>
        <v>0</v>
      </c>
      <c r="I176" s="19">
        <f t="shared" si="78"/>
        <v>0</v>
      </c>
      <c r="J176" s="19">
        <f t="shared" si="78"/>
        <v>0</v>
      </c>
      <c r="K176" s="25"/>
      <c r="L176" s="19">
        <f t="shared" ref="L176" si="79">SUM(L166:L175)</f>
        <v>0</v>
      </c>
    </row>
    <row r="177" spans="1:12" ht="14.4" x14ac:dyDescent="0.25">
      <c r="A177" s="29">
        <f>A158</f>
        <v>2</v>
      </c>
      <c r="B177" s="30">
        <f>B158</f>
        <v>4</v>
      </c>
      <c r="C177" s="63" t="s">
        <v>4</v>
      </c>
      <c r="D177" s="64"/>
      <c r="E177" s="31"/>
      <c r="F177" s="32">
        <f>F165+F176</f>
        <v>500</v>
      </c>
      <c r="G177" s="32">
        <f t="shared" ref="G177" si="80">G165+G176</f>
        <v>13.7</v>
      </c>
      <c r="H177" s="32">
        <f t="shared" ref="H177" si="81">H165+H176</f>
        <v>15.6</v>
      </c>
      <c r="I177" s="32">
        <f t="shared" ref="I177" si="82">I165+I176</f>
        <v>72.5</v>
      </c>
      <c r="J177" s="32">
        <f t="shared" ref="J177:L177" si="83">J165+J176</f>
        <v>485.59999999999991</v>
      </c>
      <c r="K177" s="32"/>
      <c r="L177" s="32">
        <f t="shared" si="83"/>
        <v>0</v>
      </c>
    </row>
    <row r="178" spans="1:12" ht="14.4" x14ac:dyDescent="0.3">
      <c r="A178" s="20">
        <v>2</v>
      </c>
      <c r="B178" s="21">
        <v>5</v>
      </c>
      <c r="C178" s="22" t="s">
        <v>20</v>
      </c>
      <c r="D178" s="5" t="s">
        <v>21</v>
      </c>
      <c r="E178" s="39" t="s">
        <v>49</v>
      </c>
      <c r="F178" s="40">
        <v>150</v>
      </c>
      <c r="G178" s="40">
        <v>3.1</v>
      </c>
      <c r="H178" s="40">
        <v>5.3</v>
      </c>
      <c r="I178" s="40">
        <v>19.8</v>
      </c>
      <c r="J178" s="40">
        <v>139.4</v>
      </c>
      <c r="K178" s="41" t="s">
        <v>50</v>
      </c>
      <c r="L178" s="40"/>
    </row>
    <row r="179" spans="1:12" ht="14.4" x14ac:dyDescent="0.3">
      <c r="A179" s="23"/>
      <c r="B179" s="15"/>
      <c r="C179" s="11"/>
      <c r="D179" s="6"/>
      <c r="E179" s="42" t="s">
        <v>102</v>
      </c>
      <c r="F179" s="43">
        <v>100</v>
      </c>
      <c r="G179" s="43">
        <v>14.1</v>
      </c>
      <c r="H179" s="43">
        <v>5.8</v>
      </c>
      <c r="I179" s="43">
        <v>4.4000000000000004</v>
      </c>
      <c r="J179" s="43">
        <v>126.4</v>
      </c>
      <c r="K179" s="44" t="s">
        <v>98</v>
      </c>
      <c r="L179" s="43"/>
    </row>
    <row r="180" spans="1:12" ht="14.4" x14ac:dyDescent="0.3">
      <c r="A180" s="23"/>
      <c r="B180" s="15"/>
      <c r="C180" s="11"/>
      <c r="D180" s="7" t="s">
        <v>22</v>
      </c>
      <c r="E180" s="42" t="s">
        <v>72</v>
      </c>
      <c r="F180" s="43">
        <v>200</v>
      </c>
      <c r="G180" s="43">
        <v>0.2</v>
      </c>
      <c r="H180" s="43">
        <v>0</v>
      </c>
      <c r="I180" s="43">
        <v>8</v>
      </c>
      <c r="J180" s="43">
        <v>33</v>
      </c>
      <c r="K180" s="44" t="s">
        <v>73</v>
      </c>
      <c r="L180" s="43"/>
    </row>
    <row r="181" spans="1:12" ht="14.4" x14ac:dyDescent="0.3">
      <c r="A181" s="23"/>
      <c r="B181" s="15"/>
      <c r="C181" s="11"/>
      <c r="D181" s="7" t="s">
        <v>23</v>
      </c>
      <c r="E181" s="42" t="s">
        <v>42</v>
      </c>
      <c r="F181" s="43">
        <v>20</v>
      </c>
      <c r="G181" s="43">
        <v>1.4</v>
      </c>
      <c r="H181" s="43">
        <v>0.3</v>
      </c>
      <c r="I181" s="43">
        <v>8</v>
      </c>
      <c r="J181" s="43">
        <v>39.6</v>
      </c>
      <c r="K181" s="44" t="s">
        <v>41</v>
      </c>
      <c r="L181" s="43"/>
    </row>
    <row r="182" spans="1:12" ht="14.4" x14ac:dyDescent="0.3">
      <c r="A182" s="23"/>
      <c r="B182" s="15"/>
      <c r="C182" s="11"/>
      <c r="D182" s="7" t="s">
        <v>24</v>
      </c>
      <c r="E182" s="42" t="s">
        <v>99</v>
      </c>
      <c r="F182" s="43">
        <v>100</v>
      </c>
      <c r="G182" s="43">
        <v>0.8</v>
      </c>
      <c r="H182" s="43">
        <v>0.2</v>
      </c>
      <c r="I182" s="43">
        <v>7.5</v>
      </c>
      <c r="J182" s="43">
        <v>35</v>
      </c>
      <c r="K182" s="44" t="s">
        <v>41</v>
      </c>
      <c r="L182" s="43"/>
    </row>
    <row r="183" spans="1:12" ht="14.4" x14ac:dyDescent="0.3">
      <c r="A183" s="23"/>
      <c r="B183" s="15"/>
      <c r="C183" s="11"/>
      <c r="D183" s="6" t="s">
        <v>76</v>
      </c>
      <c r="E183" s="42" t="s">
        <v>40</v>
      </c>
      <c r="F183" s="43">
        <v>45</v>
      </c>
      <c r="G183" s="43">
        <v>3.4</v>
      </c>
      <c r="H183" s="43">
        <v>0.4</v>
      </c>
      <c r="I183" s="43">
        <v>22.1</v>
      </c>
      <c r="J183" s="43">
        <v>105.5</v>
      </c>
      <c r="K183" s="44" t="s">
        <v>63</v>
      </c>
      <c r="L183" s="43"/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5.75" customHeight="1" x14ac:dyDescent="0.3">
      <c r="A185" s="24"/>
      <c r="B185" s="17"/>
      <c r="C185" s="8"/>
      <c r="D185" s="18" t="s">
        <v>33</v>
      </c>
      <c r="E185" s="9"/>
      <c r="F185" s="19">
        <f>SUM(F178:F184)</f>
        <v>615</v>
      </c>
      <c r="G185" s="19">
        <f t="shared" ref="G185:J185" si="84">SUM(G178:G184)</f>
        <v>22.999999999999996</v>
      </c>
      <c r="H185" s="19">
        <f t="shared" si="84"/>
        <v>12</v>
      </c>
      <c r="I185" s="19">
        <f t="shared" si="84"/>
        <v>69.800000000000011</v>
      </c>
      <c r="J185" s="19">
        <f t="shared" si="84"/>
        <v>478.90000000000003</v>
      </c>
      <c r="K185" s="25"/>
      <c r="L185" s="19">
        <f t="shared" ref="L185" si="85">SUM(L178:L184)</f>
        <v>0</v>
      </c>
    </row>
    <row r="186" spans="1:12" ht="14.4" x14ac:dyDescent="0.3">
      <c r="A186" s="26">
        <f>A178</f>
        <v>2</v>
      </c>
      <c r="B186" s="13">
        <f>B178</f>
        <v>5</v>
      </c>
      <c r="C186" s="10" t="s">
        <v>25</v>
      </c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7" t="s">
        <v>32</v>
      </c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4.4" x14ac:dyDescent="0.3">
      <c r="A195" s="24"/>
      <c r="B195" s="17"/>
      <c r="C195" s="8"/>
      <c r="D195" s="18" t="s">
        <v>33</v>
      </c>
      <c r="E195" s="9"/>
      <c r="F195" s="19">
        <f>SUM(F186:F194)</f>
        <v>0</v>
      </c>
      <c r="G195" s="19">
        <f t="shared" ref="G195:J195" si="86">SUM(G186:G194)</f>
        <v>0</v>
      </c>
      <c r="H195" s="19">
        <f t="shared" si="86"/>
        <v>0</v>
      </c>
      <c r="I195" s="19">
        <f t="shared" si="86"/>
        <v>0</v>
      </c>
      <c r="J195" s="19">
        <f t="shared" si="86"/>
        <v>0</v>
      </c>
      <c r="K195" s="25"/>
      <c r="L195" s="19">
        <f t="shared" ref="L195" si="87">SUM(L186:L194)</f>
        <v>0</v>
      </c>
    </row>
    <row r="196" spans="1:12" ht="14.4" x14ac:dyDescent="0.25">
      <c r="A196" s="29">
        <f>A178</f>
        <v>2</v>
      </c>
      <c r="B196" s="30">
        <f>B178</f>
        <v>5</v>
      </c>
      <c r="C196" s="63" t="s">
        <v>4</v>
      </c>
      <c r="D196" s="64"/>
      <c r="E196" s="31"/>
      <c r="F196" s="32">
        <f>F185+F195</f>
        <v>615</v>
      </c>
      <c r="G196" s="32">
        <f t="shared" ref="G196" si="88">G185+G195</f>
        <v>22.999999999999996</v>
      </c>
      <c r="H196" s="32">
        <f t="shared" ref="H196" si="89">H185+H195</f>
        <v>12</v>
      </c>
      <c r="I196" s="32">
        <f t="shared" ref="I196" si="90">I185+I195</f>
        <v>69.800000000000011</v>
      </c>
      <c r="J196" s="32">
        <f t="shared" ref="J196:L196" si="91">J185+J195</f>
        <v>478.90000000000003</v>
      </c>
      <c r="K196" s="32"/>
      <c r="L196" s="32">
        <f t="shared" si="91"/>
        <v>0</v>
      </c>
    </row>
    <row r="197" spans="1:12" x14ac:dyDescent="0.25">
      <c r="A197" s="27"/>
      <c r="B197" s="28"/>
      <c r="C197" s="65" t="s">
        <v>5</v>
      </c>
      <c r="D197" s="65"/>
      <c r="E197" s="65"/>
      <c r="F197" s="34">
        <f>(F24+F43+F62+F81+F100+F119+F138+F157+F177+F196)/(IF(F24=0,0,1)+IF(F43=0,0,1)+IF(F62=0,0,1)+IF(F81=0,0,1)+IF(F100=0,0,1)+IF(F119=0,0,1)+IF(F138=0,0,1)+IF(F157=0,0,1)+IF(F177=0,0,1)+IF(F196=0,0,1))</f>
        <v>537</v>
      </c>
      <c r="G197" s="34">
        <f t="shared" ref="G197:J197" si="92">(G24+G43+G62+G81+G100+G119+G138+G157+G177+G196)/(IF(G24=0,0,1)+IF(G43=0,0,1)+IF(G62=0,0,1)+IF(G81=0,0,1)+IF(G100=0,0,1)+IF(G119=0,0,1)+IF(G138=0,0,1)+IF(G157=0,0,1)+IF(G177=0,0,1)+IF(G196=0,0,1))</f>
        <v>25.119999999999997</v>
      </c>
      <c r="H197" s="34">
        <f t="shared" si="92"/>
        <v>16.86</v>
      </c>
      <c r="I197" s="34">
        <f t="shared" si="92"/>
        <v>76.959999999999994</v>
      </c>
      <c r="J197" s="34">
        <f t="shared" si="92"/>
        <v>559.56000000000006</v>
      </c>
      <c r="K197" s="34"/>
      <c r="L197" s="34"/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7:E197"/>
    <mergeCell ref="C196:D196"/>
    <mergeCell ref="C119:D119"/>
    <mergeCell ref="C138:D138"/>
    <mergeCell ref="C157:D157"/>
    <mergeCell ref="C177:D177"/>
  </mergeCells>
  <pageMargins left="0.70866141732283461" right="0.70866141732283461" top="0.74803149606299213" bottom="0.74803149606299213" header="0.31496062992125984" footer="0.31496062992125984"/>
  <pageSetup paperSize="9" scale="2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2025-09-03T09:02:34Z</cp:lastPrinted>
  <dcterms:created xsi:type="dcterms:W3CDTF">2022-05-16T14:23:56Z</dcterms:created>
  <dcterms:modified xsi:type="dcterms:W3CDTF">2026-01-16T02:34:32Z</dcterms:modified>
</cp:coreProperties>
</file>