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2476" windowHeight="89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F195" i="1"/>
  <c r="I195" i="1"/>
  <c r="F176" i="1"/>
  <c r="H176" i="1"/>
  <c r="F157" i="1"/>
  <c r="J157" i="1"/>
  <c r="I138" i="1"/>
  <c r="J119" i="1"/>
  <c r="I119" i="1"/>
  <c r="F119" i="1"/>
  <c r="J100" i="1"/>
  <c r="F81" i="1"/>
  <c r="J24" i="1"/>
  <c r="I24" i="1"/>
  <c r="G24" i="1"/>
  <c r="L195" i="1"/>
  <c r="L176" i="1"/>
  <c r="L24" i="1"/>
  <c r="L157" i="1"/>
  <c r="L138" i="1"/>
  <c r="L119" i="1"/>
  <c r="L62" i="1"/>
  <c r="H195" i="1"/>
  <c r="G195" i="1"/>
  <c r="J176" i="1"/>
  <c r="I176" i="1"/>
  <c r="G176" i="1"/>
  <c r="H157" i="1"/>
  <c r="G157" i="1"/>
  <c r="I157" i="1"/>
  <c r="H138" i="1"/>
  <c r="G138" i="1"/>
  <c r="F138" i="1"/>
  <c r="H119" i="1"/>
  <c r="G119" i="1"/>
  <c r="L43" i="1"/>
  <c r="H100" i="1"/>
  <c r="F100" i="1"/>
  <c r="I100" i="1"/>
  <c r="G100" i="1"/>
  <c r="J81" i="1"/>
  <c r="I81" i="1"/>
  <c r="H81" i="1"/>
  <c r="G81" i="1"/>
  <c r="J62" i="1"/>
  <c r="I62" i="1"/>
  <c r="H62" i="1"/>
  <c r="G62" i="1"/>
  <c r="F62" i="1"/>
  <c r="H43" i="1"/>
  <c r="J43" i="1"/>
  <c r="I43" i="1"/>
  <c r="G43" i="1"/>
  <c r="F43" i="1"/>
  <c r="H24" i="1"/>
  <c r="F24" i="1"/>
  <c r="L196" i="1" l="1"/>
  <c r="I196" i="1"/>
  <c r="J196" i="1"/>
  <c r="G196" i="1"/>
  <c r="H196" i="1"/>
  <c r="F196" i="1"/>
</calcChain>
</file>

<file path=xl/sharedStrings.xml><?xml version="1.0" encoding="utf-8"?>
<sst xmlns="http://schemas.openxmlformats.org/spreadsheetml/2006/main" count="323" uniqueCount="126">
  <si>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</si>
  <si>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</si>
  <si>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</si>
  <si>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</si>
  <si>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</si>
  <si>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</si>
  <si>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</si>
  <si>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</si>
  <si>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</si>
  <si>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</si>
  <si>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</si>
  <si>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</si>
  <si>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</si>
  <si>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</si>
  <si>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</si>
  <si>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</si>
  <si>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</si>
  <si>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</si>
  <si>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</si>
  <si>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</si>
  <si>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</si>
  <si>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</si>
  <si>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</si>
  <si>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</si>
  <si>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</si>
  <si>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</si>
  <si>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</si>
  <si>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</si>
  <si>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</si>
  <si>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</si>
  <si>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</si>
  <si>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</si>
  <si>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</si>
  <si>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</si>
  <si>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</si>
  <si>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</si>
  <si>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</si>
  <si>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</si>
  <si>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</si>
  <si>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54-10г</t>
  </si>
  <si>
    <t>54-1хн</t>
  </si>
  <si>
    <t>Хлеб пшеничный</t>
  </si>
  <si>
    <t>Пром.</t>
  </si>
  <si>
    <t>Хлеб бородинский</t>
  </si>
  <si>
    <t>Борщ с капустой и картофелем со сметаной</t>
  </si>
  <si>
    <t>54-6г</t>
  </si>
  <si>
    <t>Сок персиковый</t>
  </si>
  <si>
    <t>Суп картофельный с макаронными изделиями</t>
  </si>
  <si>
    <t>Каша гречневая рассыпчатая</t>
  </si>
  <si>
    <t>54-18м</t>
  </si>
  <si>
    <t>54-4г</t>
  </si>
  <si>
    <t>Компот из кураги</t>
  </si>
  <si>
    <t>54-2хн</t>
  </si>
  <si>
    <t>Сыр твердых сортов в нарезке</t>
  </si>
  <si>
    <t>54-1з</t>
  </si>
  <si>
    <t>Суп гороховый</t>
  </si>
  <si>
    <t>54-25с</t>
  </si>
  <si>
    <t>Макароны отварные</t>
  </si>
  <si>
    <t>54-1г</t>
  </si>
  <si>
    <t>54-1м</t>
  </si>
  <si>
    <t>Чай с сахаром</t>
  </si>
  <si>
    <t>Щи из свежей капусты со сметаной</t>
  </si>
  <si>
    <t>54-1с</t>
  </si>
  <si>
    <t>Картофельное пюре</t>
  </si>
  <si>
    <t>54-11г</t>
  </si>
  <si>
    <t>Какао с молоком</t>
  </si>
  <si>
    <t>Плов из курицы</t>
  </si>
  <si>
    <t>54-12м</t>
  </si>
  <si>
    <t>Рассольник Ленинградский</t>
  </si>
  <si>
    <t>Чай с молоком и  сахаром</t>
  </si>
  <si>
    <t>Суп крестьянский с крупой (крупа рисовая)</t>
  </si>
  <si>
    <t>Сок яблочный</t>
  </si>
  <si>
    <t>54-24с</t>
  </si>
  <si>
    <t>директор</t>
  </si>
  <si>
    <t>Шадрина М.С.</t>
  </si>
  <si>
    <t>МКОУ-Чингисская СОШ</t>
  </si>
  <si>
    <t>Рыба, запеченная в сметанном соусе(минтай)</t>
  </si>
  <si>
    <t xml:space="preserve">Рис отварной </t>
  </si>
  <si>
    <t>Напиток из шиповника</t>
  </si>
  <si>
    <t>яйцо</t>
  </si>
  <si>
    <t>Яйцо вареное</t>
  </si>
  <si>
    <t>54-9р</t>
  </si>
  <si>
    <t>54-13хн</t>
  </si>
  <si>
    <t>54-6о</t>
  </si>
  <si>
    <t>Винегрет с растительным маслом</t>
  </si>
  <si>
    <t>Бефстроганов из отварной говядины</t>
  </si>
  <si>
    <t>54-16з</t>
  </si>
  <si>
    <t>54-3с</t>
  </si>
  <si>
    <t>54-21гн</t>
  </si>
  <si>
    <t>Морковь отварная с дольками</t>
  </si>
  <si>
    <t>Котлета из говядины</t>
  </si>
  <si>
    <t>54-27з</t>
  </si>
  <si>
    <t>54-4м</t>
  </si>
  <si>
    <t>Салат картофельный с морковью и зеленым горошком</t>
  </si>
  <si>
    <t>Курица отварная</t>
  </si>
  <si>
    <t>Компот из смеси сухофруктов</t>
  </si>
  <si>
    <t>54-34з</t>
  </si>
  <si>
    <t>54-21м</t>
  </si>
  <si>
    <t>Запеканка картофельная с говядиной</t>
  </si>
  <si>
    <t>54-2с</t>
  </si>
  <si>
    <t>54-26м</t>
  </si>
  <si>
    <t>54-2 гн</t>
  </si>
  <si>
    <t>54-11с</t>
  </si>
  <si>
    <t>Салат из свеклы отварной</t>
  </si>
  <si>
    <t>Свекольник (со сметаной)</t>
  </si>
  <si>
    <t>Голубцы ленивые</t>
  </si>
  <si>
    <t>54-13з</t>
  </si>
  <si>
    <t>54-18с</t>
  </si>
  <si>
    <t>54-3м</t>
  </si>
  <si>
    <t>54-4гн</t>
  </si>
  <si>
    <t>соус</t>
  </si>
  <si>
    <t>Соус молочный натуральный</t>
  </si>
  <si>
    <t>Суп из овощей</t>
  </si>
  <si>
    <t>Печень говяжья по-строгановски</t>
  </si>
  <si>
    <t xml:space="preserve">Картофель отварной в молоке  </t>
  </si>
  <si>
    <t>54-5соус</t>
  </si>
  <si>
    <t>54-17с</t>
  </si>
  <si>
    <t>Огурцы соленые</t>
  </si>
  <si>
    <t xml:space="preserve">Кнели из говядины с рисом </t>
  </si>
  <si>
    <t xml:space="preserve">Чай с лимоном и сахаром </t>
  </si>
  <si>
    <t>№70</t>
  </si>
  <si>
    <t>54-8с</t>
  </si>
  <si>
    <t>54-30м</t>
  </si>
  <si>
    <t>54-3 гн</t>
  </si>
  <si>
    <t>Капуста тушеная с мясом птицы</t>
  </si>
  <si>
    <t>54-27м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</si>
</sst>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3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L190" sqref="L19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3" t="s">
        <v>75</v>
      </c>
      <c r="D1" s="64"/>
      <c r="E1" s="64"/>
      <c r="F1" s="12" t="s">
        <v>16</v>
      </c>
      <c r="G1" s="2" t="s">
        <v>17</v>
      </c>
      <c r="H1" s="65" t="s">
        <v>73</v>
      </c>
      <c r="I1" s="65"/>
      <c r="J1" s="65"/>
      <c r="K1" s="65"/>
    </row>
    <row r="2" spans="1:12" ht="17.399999999999999" x14ac:dyDescent="0.25">
      <c r="A2" s="35" t="s">
        <v>6</v>
      </c>
      <c r="C2" s="2"/>
      <c r="G2" s="2" t="s">
        <v>18</v>
      </c>
      <c r="H2" s="65" t="s">
        <v>74</v>
      </c>
      <c r="I2" s="65"/>
      <c r="J2" s="65"/>
      <c r="K2" s="6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2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/>
      <c r="F14" s="55"/>
      <c r="G14" s="55"/>
      <c r="H14" s="55"/>
      <c r="I14" s="57"/>
      <c r="J14" s="55"/>
      <c r="K14" s="51"/>
      <c r="L14" s="59"/>
    </row>
    <row r="15" spans="1:12" ht="14.4" x14ac:dyDescent="0.3">
      <c r="A15" s="23"/>
      <c r="B15" s="15"/>
      <c r="C15" s="11"/>
      <c r="D15" s="7" t="s">
        <v>27</v>
      </c>
      <c r="E15" s="54" t="s">
        <v>61</v>
      </c>
      <c r="F15" s="56">
        <v>200</v>
      </c>
      <c r="G15" s="56">
        <v>4.7</v>
      </c>
      <c r="H15" s="56">
        <v>5.6</v>
      </c>
      <c r="I15" s="58">
        <v>5.7</v>
      </c>
      <c r="J15" s="56">
        <v>92.2</v>
      </c>
      <c r="K15" s="52" t="s">
        <v>62</v>
      </c>
      <c r="L15" s="60"/>
    </row>
    <row r="16" spans="1:12" ht="14.4" x14ac:dyDescent="0.3">
      <c r="A16" s="23"/>
      <c r="B16" s="15"/>
      <c r="C16" s="11"/>
      <c r="D16" s="7" t="s">
        <v>28</v>
      </c>
      <c r="E16" s="54" t="s">
        <v>76</v>
      </c>
      <c r="F16" s="56">
        <v>90</v>
      </c>
      <c r="G16" s="56">
        <v>17.100000000000001</v>
      </c>
      <c r="H16" s="56">
        <v>19.8</v>
      </c>
      <c r="I16" s="58">
        <v>5</v>
      </c>
      <c r="J16" s="56">
        <v>266.10000000000002</v>
      </c>
      <c r="K16" s="52" t="s">
        <v>81</v>
      </c>
      <c r="L16" s="60"/>
    </row>
    <row r="17" spans="1:12" ht="14.4" x14ac:dyDescent="0.3">
      <c r="A17" s="23"/>
      <c r="B17" s="15"/>
      <c r="C17" s="11"/>
      <c r="D17" s="7" t="s">
        <v>29</v>
      </c>
      <c r="E17" s="54" t="s">
        <v>77</v>
      </c>
      <c r="F17" s="56">
        <v>150</v>
      </c>
      <c r="G17" s="56">
        <v>3.6</v>
      </c>
      <c r="H17" s="56">
        <v>4.8</v>
      </c>
      <c r="I17" s="58">
        <v>36.4</v>
      </c>
      <c r="J17" s="56">
        <v>203.5</v>
      </c>
      <c r="K17" s="52" t="s">
        <v>45</v>
      </c>
      <c r="L17" s="60"/>
    </row>
    <row r="18" spans="1:12" ht="15" thickBot="1" x14ac:dyDescent="0.35">
      <c r="A18" s="23"/>
      <c r="B18" s="15"/>
      <c r="C18" s="11"/>
      <c r="D18" s="7" t="s">
        <v>30</v>
      </c>
      <c r="E18" s="61" t="s">
        <v>78</v>
      </c>
      <c r="F18" s="43">
        <v>200</v>
      </c>
      <c r="G18" s="43">
        <v>0.6</v>
      </c>
      <c r="H18" s="43">
        <v>0.2</v>
      </c>
      <c r="I18" s="43">
        <v>15.1</v>
      </c>
      <c r="J18" s="43">
        <v>65.400000000000006</v>
      </c>
      <c r="K18" s="62" t="s">
        <v>82</v>
      </c>
      <c r="L18" s="43"/>
    </row>
    <row r="19" spans="1:12" ht="14.4" x14ac:dyDescent="0.3">
      <c r="A19" s="23"/>
      <c r="B19" s="15"/>
      <c r="C19" s="11"/>
      <c r="D19" s="7" t="s">
        <v>31</v>
      </c>
      <c r="E19" s="54" t="s">
        <v>41</v>
      </c>
      <c r="F19" s="43">
        <v>20</v>
      </c>
      <c r="G19" s="43">
        <v>1.5</v>
      </c>
      <c r="H19" s="43">
        <v>0.2</v>
      </c>
      <c r="I19" s="43">
        <v>9.8000000000000007</v>
      </c>
      <c r="J19" s="43">
        <v>46.9</v>
      </c>
      <c r="K19" s="44" t="s">
        <v>42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43</v>
      </c>
      <c r="F20" s="43">
        <v>40</v>
      </c>
      <c r="G20" s="43">
        <v>2.7</v>
      </c>
      <c r="H20" s="43">
        <v>0.5</v>
      </c>
      <c r="I20" s="43">
        <v>15.9</v>
      </c>
      <c r="J20" s="43">
        <v>79.2</v>
      </c>
      <c r="K20" s="44" t="s">
        <v>42</v>
      </c>
      <c r="L20" s="43"/>
    </row>
    <row r="21" spans="1:12" ht="14.4" x14ac:dyDescent="0.3">
      <c r="A21" s="23"/>
      <c r="B21" s="15"/>
      <c r="C21" s="11"/>
      <c r="D21" s="6" t="s">
        <v>79</v>
      </c>
      <c r="E21" s="42" t="s">
        <v>80</v>
      </c>
      <c r="F21" s="43">
        <v>60</v>
      </c>
      <c r="G21" s="43">
        <v>7.2</v>
      </c>
      <c r="H21" s="43">
        <v>6.1</v>
      </c>
      <c r="I21" s="43">
        <v>0.4</v>
      </c>
      <c r="J21" s="43">
        <v>84.8</v>
      </c>
      <c r="K21" s="44" t="s">
        <v>83</v>
      </c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37.400000000000006</v>
      </c>
      <c r="H23" s="19">
        <f t="shared" si="2"/>
        <v>37.199999999999996</v>
      </c>
      <c r="I23" s="19">
        <f t="shared" si="2"/>
        <v>88.300000000000011</v>
      </c>
      <c r="J23" s="19">
        <f t="shared" si="2"/>
        <v>838.09999999999991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760</v>
      </c>
      <c r="G24" s="32">
        <f t="shared" ref="G24:J24" si="4">G13+G23</f>
        <v>37.400000000000006</v>
      </c>
      <c r="H24" s="32">
        <f t="shared" si="4"/>
        <v>37.199999999999996</v>
      </c>
      <c r="I24" s="32">
        <f t="shared" si="4"/>
        <v>88.300000000000011</v>
      </c>
      <c r="J24" s="32">
        <f t="shared" si="4"/>
        <v>838.09999999999991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84</v>
      </c>
      <c r="F33" s="43">
        <v>60</v>
      </c>
      <c r="G33" s="43">
        <v>0.7</v>
      </c>
      <c r="H33" s="43">
        <v>5.4</v>
      </c>
      <c r="I33" s="43">
        <v>4</v>
      </c>
      <c r="J33" s="43">
        <v>67.099999999999994</v>
      </c>
      <c r="K33" s="44" t="s">
        <v>86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68</v>
      </c>
      <c r="F34" s="43">
        <v>200</v>
      </c>
      <c r="G34" s="43">
        <v>4.8</v>
      </c>
      <c r="H34" s="43">
        <v>5.8</v>
      </c>
      <c r="I34" s="43">
        <v>13.6</v>
      </c>
      <c r="J34" s="43">
        <v>125.5</v>
      </c>
      <c r="K34" s="44" t="s">
        <v>87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85</v>
      </c>
      <c r="F35" s="43">
        <v>90</v>
      </c>
      <c r="G35" s="43">
        <v>13.5</v>
      </c>
      <c r="H35" s="43">
        <v>14</v>
      </c>
      <c r="I35" s="43">
        <v>2.1</v>
      </c>
      <c r="J35" s="43">
        <v>188.3</v>
      </c>
      <c r="K35" s="44" t="s">
        <v>59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63</v>
      </c>
      <c r="F36" s="43">
        <v>150</v>
      </c>
      <c r="G36" s="43">
        <v>3.1</v>
      </c>
      <c r="H36" s="43">
        <v>5.3</v>
      </c>
      <c r="I36" s="43">
        <v>19.8</v>
      </c>
      <c r="J36" s="43">
        <v>139.4</v>
      </c>
      <c r="K36" s="44" t="s">
        <v>64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65</v>
      </c>
      <c r="F37" s="43">
        <v>200</v>
      </c>
      <c r="G37" s="43">
        <v>4.7</v>
      </c>
      <c r="H37" s="43">
        <v>3.5</v>
      </c>
      <c r="I37" s="43">
        <v>12.5</v>
      </c>
      <c r="J37" s="43">
        <v>100.4</v>
      </c>
      <c r="K37" s="44" t="s">
        <v>88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3</v>
      </c>
      <c r="H38" s="43">
        <v>0.3</v>
      </c>
      <c r="I38" s="43">
        <v>19.7</v>
      </c>
      <c r="J38" s="43">
        <v>93.8</v>
      </c>
      <c r="K38" s="44" t="s">
        <v>42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43</v>
      </c>
      <c r="F39" s="43">
        <v>20</v>
      </c>
      <c r="G39" s="43">
        <v>1.4</v>
      </c>
      <c r="H39" s="43">
        <v>0.3</v>
      </c>
      <c r="I39" s="43">
        <v>8</v>
      </c>
      <c r="J39" s="43">
        <v>39.6</v>
      </c>
      <c r="K39" s="44" t="s">
        <v>42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31.2</v>
      </c>
      <c r="H42" s="19">
        <f t="shared" ref="H42" si="11">SUM(H33:H41)</f>
        <v>34.599999999999994</v>
      </c>
      <c r="I42" s="19">
        <f t="shared" ref="I42" si="12">SUM(I33:I41)</f>
        <v>79.7</v>
      </c>
      <c r="J42" s="19">
        <f t="shared" ref="J42:L42" si="13">SUM(J33:J41)</f>
        <v>754.09999999999991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760</v>
      </c>
      <c r="G43" s="32">
        <f t="shared" ref="G43" si="14">G32+G42</f>
        <v>31.2</v>
      </c>
      <c r="H43" s="32">
        <f t="shared" ref="H43" si="15">H32+H42</f>
        <v>34.599999999999994</v>
      </c>
      <c r="I43" s="32">
        <f t="shared" ref="I43" si="16">I32+I42</f>
        <v>79.7</v>
      </c>
      <c r="J43" s="32">
        <f t="shared" ref="J43:L43" si="17">J32+J42</f>
        <v>754.09999999999991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89</v>
      </c>
      <c r="F52" s="43">
        <v>60</v>
      </c>
      <c r="G52" s="43">
        <v>0.8</v>
      </c>
      <c r="H52" s="43">
        <v>2</v>
      </c>
      <c r="I52" s="43">
        <v>4.0999999999999996</v>
      </c>
      <c r="J52" s="43">
        <v>37.6</v>
      </c>
      <c r="K52" s="44" t="s">
        <v>91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47</v>
      </c>
      <c r="F53" s="43">
        <v>200</v>
      </c>
      <c r="G53" s="43">
        <v>4.8</v>
      </c>
      <c r="H53" s="43">
        <v>2.2000000000000002</v>
      </c>
      <c r="I53" s="43">
        <v>15.5</v>
      </c>
      <c r="J53" s="43">
        <v>100.9</v>
      </c>
      <c r="K53" s="44" t="s">
        <v>72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90</v>
      </c>
      <c r="F54" s="43">
        <v>90</v>
      </c>
      <c r="G54" s="43">
        <v>16.399999999999999</v>
      </c>
      <c r="H54" s="43">
        <v>15.7</v>
      </c>
      <c r="I54" s="43">
        <v>14.8</v>
      </c>
      <c r="J54" s="43">
        <v>265.7</v>
      </c>
      <c r="K54" s="44" t="s">
        <v>92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48</v>
      </c>
      <c r="F55" s="43">
        <v>150</v>
      </c>
      <c r="G55" s="43">
        <v>8.1999999999999993</v>
      </c>
      <c r="H55" s="43">
        <v>6.3</v>
      </c>
      <c r="I55" s="43">
        <v>35.9</v>
      </c>
      <c r="J55" s="43">
        <v>233.7</v>
      </c>
      <c r="K55" s="44" t="s">
        <v>50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51</v>
      </c>
      <c r="F56" s="43">
        <v>200</v>
      </c>
      <c r="G56" s="43">
        <v>1</v>
      </c>
      <c r="H56" s="43">
        <v>0.1</v>
      </c>
      <c r="I56" s="43">
        <v>15.6</v>
      </c>
      <c r="J56" s="43">
        <v>66.900000000000006</v>
      </c>
      <c r="K56" s="44" t="s">
        <v>52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</v>
      </c>
      <c r="H57" s="43">
        <v>0.3</v>
      </c>
      <c r="I57" s="43">
        <v>19.7</v>
      </c>
      <c r="J57" s="43">
        <v>93.8</v>
      </c>
      <c r="K57" s="44" t="s">
        <v>42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43</v>
      </c>
      <c r="F58" s="43">
        <v>40</v>
      </c>
      <c r="G58" s="43">
        <v>2.7</v>
      </c>
      <c r="H58" s="43">
        <v>0.5</v>
      </c>
      <c r="I58" s="43">
        <v>15.9</v>
      </c>
      <c r="J58" s="43">
        <v>79.2</v>
      </c>
      <c r="K58" s="44" t="s">
        <v>42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36.900000000000006</v>
      </c>
      <c r="H61" s="19">
        <f t="shared" ref="H61" si="23">SUM(H52:H60)</f>
        <v>27.1</v>
      </c>
      <c r="I61" s="19">
        <f t="shared" ref="I61" si="24">SUM(I52:I60)</f>
        <v>121.50000000000001</v>
      </c>
      <c r="J61" s="19">
        <f t="shared" ref="J61:L61" si="25">SUM(J52:J60)</f>
        <v>877.8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780</v>
      </c>
      <c r="G62" s="32">
        <f t="shared" ref="G62" si="26">G51+G61</f>
        <v>36.900000000000006</v>
      </c>
      <c r="H62" s="32">
        <f t="shared" ref="H62" si="27">H51+H61</f>
        <v>27.1</v>
      </c>
      <c r="I62" s="32">
        <f t="shared" ref="I62" si="28">I51+I61</f>
        <v>121.50000000000001</v>
      </c>
      <c r="J62" s="32">
        <f t="shared" ref="J62:L62" si="29">J51+J61</f>
        <v>877.8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93</v>
      </c>
      <c r="F71" s="43">
        <v>60</v>
      </c>
      <c r="G71" s="43">
        <v>1.7</v>
      </c>
      <c r="H71" s="43">
        <v>4.3</v>
      </c>
      <c r="I71" s="43">
        <v>6.2</v>
      </c>
      <c r="J71" s="43">
        <v>70.3</v>
      </c>
      <c r="K71" s="44" t="s">
        <v>96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55</v>
      </c>
      <c r="F72" s="43">
        <v>200</v>
      </c>
      <c r="G72" s="43">
        <v>6.5</v>
      </c>
      <c r="H72" s="43">
        <v>2.8</v>
      </c>
      <c r="I72" s="43">
        <v>14.9</v>
      </c>
      <c r="J72" s="43">
        <v>110.9</v>
      </c>
      <c r="K72" s="44" t="s">
        <v>56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94</v>
      </c>
      <c r="F73" s="43">
        <v>90</v>
      </c>
      <c r="G73" s="43">
        <v>28.9</v>
      </c>
      <c r="H73" s="43">
        <v>2.2000000000000002</v>
      </c>
      <c r="I73" s="43">
        <v>1</v>
      </c>
      <c r="J73" s="43">
        <v>139.30000000000001</v>
      </c>
      <c r="K73" s="44" t="s">
        <v>97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57</v>
      </c>
      <c r="F74" s="43">
        <v>150</v>
      </c>
      <c r="G74" s="43">
        <v>5.3</v>
      </c>
      <c r="H74" s="43">
        <v>4.9000000000000004</v>
      </c>
      <c r="I74" s="43">
        <v>32.799999999999997</v>
      </c>
      <c r="J74" s="43">
        <v>196.8</v>
      </c>
      <c r="K74" s="44" t="s">
        <v>58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95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40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42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43</v>
      </c>
      <c r="F77" s="43">
        <v>40</v>
      </c>
      <c r="G77" s="43">
        <v>2.7</v>
      </c>
      <c r="H77" s="43">
        <v>0.5</v>
      </c>
      <c r="I77" s="43">
        <v>15.9</v>
      </c>
      <c r="J77" s="43">
        <v>79.2</v>
      </c>
      <c r="K77" s="44" t="s">
        <v>42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50.199999999999996</v>
      </c>
      <c r="H80" s="19">
        <f t="shared" ref="H80" si="35">SUM(H71:H79)</f>
        <v>15.200000000000001</v>
      </c>
      <c r="I80" s="19">
        <f t="shared" ref="I80" si="36">SUM(I71:I79)</f>
        <v>120.10000000000001</v>
      </c>
      <c r="J80" s="19">
        <f t="shared" ref="J80:L80" si="37">SUM(J71:J79)</f>
        <v>818.1</v>
      </c>
      <c r="K80" s="25"/>
      <c r="L80" s="19"/>
    </row>
    <row r="81" spans="1:12" ht="15.75" customHeight="1" x14ac:dyDescent="0.25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800</v>
      </c>
      <c r="G81" s="32">
        <f t="shared" ref="G81" si="38">G70+G80</f>
        <v>50.199999999999996</v>
      </c>
      <c r="H81" s="32">
        <f t="shared" ref="H81" si="39">H70+H80</f>
        <v>15.200000000000001</v>
      </c>
      <c r="I81" s="32">
        <f t="shared" ref="I81" si="40">I70+I80</f>
        <v>120.10000000000001</v>
      </c>
      <c r="J81" s="32">
        <f t="shared" ref="J81:L81" si="41">J70+J80</f>
        <v>818.1</v>
      </c>
      <c r="K81" s="32"/>
      <c r="L81" s="32"/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44</v>
      </c>
      <c r="F91" s="43">
        <v>200</v>
      </c>
      <c r="G91" s="43">
        <v>4.7</v>
      </c>
      <c r="H91" s="43">
        <v>5.7</v>
      </c>
      <c r="I91" s="43">
        <v>10.1</v>
      </c>
      <c r="J91" s="43">
        <v>110.4</v>
      </c>
      <c r="K91" s="44" t="s">
        <v>99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98</v>
      </c>
      <c r="F92" s="43">
        <v>200</v>
      </c>
      <c r="G92" s="43">
        <v>23.6</v>
      </c>
      <c r="H92" s="43">
        <v>23.2</v>
      </c>
      <c r="I92" s="43">
        <v>26.5</v>
      </c>
      <c r="J92" s="43">
        <v>408.6</v>
      </c>
      <c r="K92" s="44" t="s">
        <v>100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60</v>
      </c>
      <c r="F94" s="43">
        <v>200</v>
      </c>
      <c r="G94" s="43">
        <v>0.2</v>
      </c>
      <c r="H94" s="43">
        <v>0</v>
      </c>
      <c r="I94" s="43">
        <v>6.4</v>
      </c>
      <c r="J94" s="43">
        <v>26.8</v>
      </c>
      <c r="K94" s="44" t="s">
        <v>101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42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43</v>
      </c>
      <c r="F96" s="43">
        <v>20</v>
      </c>
      <c r="G96" s="43">
        <v>1.4</v>
      </c>
      <c r="H96" s="43">
        <v>0.3</v>
      </c>
      <c r="I96" s="43">
        <v>8</v>
      </c>
      <c r="J96" s="43">
        <v>39.6</v>
      </c>
      <c r="K96" s="44" t="s">
        <v>42</v>
      </c>
      <c r="L96" s="43"/>
    </row>
    <row r="97" spans="1:12" ht="14.4" x14ac:dyDescent="0.3">
      <c r="A97" s="23"/>
      <c r="B97" s="15"/>
      <c r="C97" s="11"/>
      <c r="D97" s="6"/>
      <c r="E97" s="42" t="s">
        <v>53</v>
      </c>
      <c r="F97" s="43">
        <v>30</v>
      </c>
      <c r="G97" s="43">
        <v>7</v>
      </c>
      <c r="H97" s="43">
        <v>8.9</v>
      </c>
      <c r="I97" s="43">
        <v>0</v>
      </c>
      <c r="J97" s="43">
        <v>107.5</v>
      </c>
      <c r="K97" s="44" t="s">
        <v>54</v>
      </c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41.5</v>
      </c>
      <c r="H99" s="19">
        <f t="shared" ref="H99" si="47">SUM(H90:H98)</f>
        <v>38.6</v>
      </c>
      <c r="I99" s="19">
        <f t="shared" ref="I99" si="48">SUM(I90:I98)</f>
        <v>80.5</v>
      </c>
      <c r="J99" s="19">
        <f t="shared" ref="J99:L99" si="49">SUM(J90:J98)</f>
        <v>833.5</v>
      </c>
      <c r="K99" s="25"/>
      <c r="L99" s="19"/>
    </row>
    <row r="100" spans="1:12" ht="15.75" customHeight="1" x14ac:dyDescent="0.25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710</v>
      </c>
      <c r="G100" s="32">
        <f t="shared" ref="G100" si="50">G89+G99</f>
        <v>41.5</v>
      </c>
      <c r="H100" s="32">
        <f t="shared" ref="H100" si="51">H89+H99</f>
        <v>38.6</v>
      </c>
      <c r="I100" s="32">
        <f t="shared" ref="I100" si="52">I89+I99</f>
        <v>80.5</v>
      </c>
      <c r="J100" s="32">
        <f t="shared" ref="J100:L100" si="53">J89+J99</f>
        <v>833.5</v>
      </c>
      <c r="K100" s="32"/>
      <c r="L100" s="32"/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84</v>
      </c>
      <c r="F109" s="43">
        <v>60</v>
      </c>
      <c r="G109" s="43">
        <v>0.7</v>
      </c>
      <c r="H109" s="43">
        <v>5.4</v>
      </c>
      <c r="I109" s="43">
        <v>4</v>
      </c>
      <c r="J109" s="43">
        <v>67.099999999999994</v>
      </c>
      <c r="K109" s="44" t="s">
        <v>86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5</v>
      </c>
      <c r="H110" s="43">
        <v>5.8</v>
      </c>
      <c r="I110" s="43">
        <v>11.3</v>
      </c>
      <c r="J110" s="43">
        <v>116.9</v>
      </c>
      <c r="K110" s="44" t="s">
        <v>102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66</v>
      </c>
      <c r="F111" s="43">
        <v>200</v>
      </c>
      <c r="G111" s="43">
        <v>27.2</v>
      </c>
      <c r="H111" s="43">
        <v>8.1</v>
      </c>
      <c r="I111" s="43">
        <v>33.200000000000003</v>
      </c>
      <c r="J111" s="43">
        <v>314.60000000000002</v>
      </c>
      <c r="K111" s="44" t="s">
        <v>67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71</v>
      </c>
      <c r="F113" s="43">
        <v>200</v>
      </c>
      <c r="G113" s="43">
        <v>1</v>
      </c>
      <c r="H113" s="43">
        <v>0.2</v>
      </c>
      <c r="I113" s="43">
        <v>20.2</v>
      </c>
      <c r="J113" s="43">
        <v>86.6</v>
      </c>
      <c r="K113" s="44" t="s">
        <v>42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41</v>
      </c>
      <c r="F114" s="43">
        <v>60</v>
      </c>
      <c r="G114" s="43">
        <v>4.5999999999999996</v>
      </c>
      <c r="H114" s="43">
        <v>0.5</v>
      </c>
      <c r="I114" s="43">
        <v>29.5</v>
      </c>
      <c r="J114" s="43">
        <v>140.6</v>
      </c>
      <c r="K114" s="44" t="s">
        <v>42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43</v>
      </c>
      <c r="F115" s="43">
        <v>20</v>
      </c>
      <c r="G115" s="43">
        <v>1.4</v>
      </c>
      <c r="H115" s="43">
        <v>0.3</v>
      </c>
      <c r="I115" s="43">
        <v>8</v>
      </c>
      <c r="J115" s="43">
        <v>39.6</v>
      </c>
      <c r="K115" s="44" t="s">
        <v>42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>SUM(G109:G117)</f>
        <v>39.9</v>
      </c>
      <c r="H118" s="19">
        <f>SUM(H109:H117)</f>
        <v>20.299999999999997</v>
      </c>
      <c r="I118" s="19">
        <f>SUM(I109:I117)</f>
        <v>106.2</v>
      </c>
      <c r="J118" s="19">
        <f>SUM(J109:J117)</f>
        <v>765.40000000000009</v>
      </c>
      <c r="K118" s="25"/>
      <c r="L118" s="19">
        <f t="shared" ref="L118" si="56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740</v>
      </c>
      <c r="G119" s="32">
        <f t="shared" ref="G119" si="57">G108+G118</f>
        <v>39.9</v>
      </c>
      <c r="H119" s="32">
        <f t="shared" ref="H119" si="58">H108+H118</f>
        <v>20.299999999999997</v>
      </c>
      <c r="I119" s="32">
        <f t="shared" ref="I119" si="59">I108+I118</f>
        <v>106.2</v>
      </c>
      <c r="J119" s="32">
        <f t="shared" ref="J119:L119" si="60">J108+J118</f>
        <v>765.40000000000009</v>
      </c>
      <c r="K119" s="32"/>
      <c r="L119" s="32">
        <f t="shared" si="60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1">SUM(G120:G126)</f>
        <v>0</v>
      </c>
      <c r="H127" s="19">
        <f t="shared" si="61"/>
        <v>0</v>
      </c>
      <c r="I127" s="19">
        <f t="shared" si="61"/>
        <v>0</v>
      </c>
      <c r="J127" s="19">
        <f t="shared" si="61"/>
        <v>0</v>
      </c>
      <c r="K127" s="25"/>
      <c r="L127" s="19">
        <f t="shared" ref="L127" si="62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103</v>
      </c>
      <c r="F128" s="43">
        <v>60</v>
      </c>
      <c r="G128" s="43">
        <v>0.8</v>
      </c>
      <c r="H128" s="43">
        <v>2.7</v>
      </c>
      <c r="I128" s="43">
        <v>4.5999999999999996</v>
      </c>
      <c r="J128" s="43">
        <v>45.7</v>
      </c>
      <c r="K128" s="44" t="s">
        <v>106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104</v>
      </c>
      <c r="F129" s="43">
        <v>200</v>
      </c>
      <c r="G129" s="43">
        <v>1.8</v>
      </c>
      <c r="H129" s="43">
        <v>4.3</v>
      </c>
      <c r="I129" s="43">
        <v>10.7</v>
      </c>
      <c r="J129" s="43">
        <v>88.3</v>
      </c>
      <c r="K129" s="44" t="s">
        <v>107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105</v>
      </c>
      <c r="F130" s="43">
        <v>100</v>
      </c>
      <c r="G130" s="43">
        <v>8.4</v>
      </c>
      <c r="H130" s="43">
        <v>7.7</v>
      </c>
      <c r="I130" s="43">
        <v>6.4</v>
      </c>
      <c r="J130" s="43">
        <v>128.30000000000001</v>
      </c>
      <c r="K130" s="44" t="s">
        <v>108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57</v>
      </c>
      <c r="F131" s="43">
        <v>150</v>
      </c>
      <c r="G131" s="43">
        <v>5.3</v>
      </c>
      <c r="H131" s="43">
        <v>4.9000000000000004</v>
      </c>
      <c r="I131" s="43">
        <v>32.799999999999997</v>
      </c>
      <c r="J131" s="43">
        <v>196.8</v>
      </c>
      <c r="K131" s="44" t="s">
        <v>58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69</v>
      </c>
      <c r="F132" s="43">
        <v>200</v>
      </c>
      <c r="G132" s="43">
        <v>1.6</v>
      </c>
      <c r="H132" s="43">
        <v>1.1000000000000001</v>
      </c>
      <c r="I132" s="43">
        <v>8.6</v>
      </c>
      <c r="J132" s="43">
        <v>50.9</v>
      </c>
      <c r="K132" s="44" t="s">
        <v>109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42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43</v>
      </c>
      <c r="F134" s="43">
        <v>20</v>
      </c>
      <c r="G134" s="43">
        <v>1.4</v>
      </c>
      <c r="H134" s="43">
        <v>0.3</v>
      </c>
      <c r="I134" s="43">
        <v>8</v>
      </c>
      <c r="J134" s="43">
        <v>39.6</v>
      </c>
      <c r="K134" s="44" t="s">
        <v>42</v>
      </c>
      <c r="L134" s="43"/>
    </row>
    <row r="135" spans="1:12" ht="14.4" x14ac:dyDescent="0.3">
      <c r="A135" s="14"/>
      <c r="B135" s="15"/>
      <c r="C135" s="11"/>
      <c r="D135" s="6" t="s">
        <v>110</v>
      </c>
      <c r="E135" s="42" t="s">
        <v>111</v>
      </c>
      <c r="F135" s="43">
        <v>50</v>
      </c>
      <c r="G135" s="43">
        <v>1.8</v>
      </c>
      <c r="H135" s="43">
        <v>3.7</v>
      </c>
      <c r="I135" s="43">
        <v>4.8</v>
      </c>
      <c r="J135" s="43">
        <v>59.6</v>
      </c>
      <c r="K135" s="44" t="s">
        <v>115</v>
      </c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 t="shared" ref="G137:J137" si="63">SUM(G128:G136)</f>
        <v>25.7</v>
      </c>
      <c r="H137" s="19">
        <f t="shared" si="63"/>
        <v>25.200000000000003</v>
      </c>
      <c r="I137" s="19">
        <f t="shared" si="63"/>
        <v>105.39999999999999</v>
      </c>
      <c r="J137" s="19">
        <f t="shared" si="63"/>
        <v>749.80000000000007</v>
      </c>
      <c r="K137" s="25"/>
      <c r="L137" s="19">
        <f t="shared" ref="L137" si="64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840</v>
      </c>
      <c r="G138" s="32">
        <f t="shared" ref="G138" si="65">G127+G137</f>
        <v>25.7</v>
      </c>
      <c r="H138" s="32">
        <f t="shared" ref="H138" si="66">H127+H137</f>
        <v>25.200000000000003</v>
      </c>
      <c r="I138" s="32">
        <f t="shared" ref="I138" si="67">I127+I137</f>
        <v>105.39999999999999</v>
      </c>
      <c r="J138" s="32">
        <f t="shared" ref="J138:L138" si="68">J127+J137</f>
        <v>749.80000000000007</v>
      </c>
      <c r="K138" s="32"/>
      <c r="L138" s="32">
        <f t="shared" si="68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9">SUM(G139:G145)</f>
        <v>0</v>
      </c>
      <c r="H146" s="19">
        <f t="shared" si="69"/>
        <v>0</v>
      </c>
      <c r="I146" s="19">
        <f t="shared" si="69"/>
        <v>0</v>
      </c>
      <c r="J146" s="19">
        <f t="shared" si="69"/>
        <v>0</v>
      </c>
      <c r="K146" s="25"/>
      <c r="L146" s="19">
        <f t="shared" ref="L146" si="70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112</v>
      </c>
      <c r="F148" s="43">
        <v>200</v>
      </c>
      <c r="G148" s="43">
        <v>1.4</v>
      </c>
      <c r="H148" s="43">
        <v>3.7</v>
      </c>
      <c r="I148" s="43">
        <v>8.1</v>
      </c>
      <c r="J148" s="43">
        <v>71.2</v>
      </c>
      <c r="K148" s="44" t="s">
        <v>116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113</v>
      </c>
      <c r="F149" s="43">
        <v>90</v>
      </c>
      <c r="G149" s="43">
        <v>15.1</v>
      </c>
      <c r="H149" s="43">
        <v>14.3</v>
      </c>
      <c r="I149" s="43">
        <v>6</v>
      </c>
      <c r="J149" s="43">
        <v>212.8</v>
      </c>
      <c r="K149" s="44" t="s">
        <v>49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114</v>
      </c>
      <c r="F150" s="43">
        <v>150</v>
      </c>
      <c r="G150" s="43">
        <v>4.5</v>
      </c>
      <c r="H150" s="43">
        <v>5.5</v>
      </c>
      <c r="I150" s="43">
        <v>26.5</v>
      </c>
      <c r="J150" s="43">
        <v>173.7</v>
      </c>
      <c r="K150" s="44" t="s">
        <v>39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95</v>
      </c>
      <c r="F151" s="43">
        <v>200</v>
      </c>
      <c r="G151" s="43">
        <v>0.5</v>
      </c>
      <c r="H151" s="43">
        <v>0</v>
      </c>
      <c r="I151" s="43">
        <v>19.8</v>
      </c>
      <c r="J151" s="43">
        <v>81</v>
      </c>
      <c r="K151" s="44" t="s">
        <v>40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140.6</v>
      </c>
      <c r="K152" s="44" t="s">
        <v>42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43</v>
      </c>
      <c r="F153" s="43">
        <v>40</v>
      </c>
      <c r="G153" s="43">
        <v>2.7</v>
      </c>
      <c r="H153" s="43">
        <v>0.5</v>
      </c>
      <c r="I153" s="43">
        <v>15.9</v>
      </c>
      <c r="J153" s="43">
        <v>79.2</v>
      </c>
      <c r="K153" s="44" t="s">
        <v>42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1">SUM(G147:G155)</f>
        <v>28.8</v>
      </c>
      <c r="H156" s="19">
        <f t="shared" si="71"/>
        <v>24.5</v>
      </c>
      <c r="I156" s="19">
        <f t="shared" si="71"/>
        <v>105.80000000000001</v>
      </c>
      <c r="J156" s="19">
        <f t="shared" si="71"/>
        <v>758.50000000000011</v>
      </c>
      <c r="K156" s="25"/>
      <c r="L156" s="19">
        <f t="shared" ref="L156" si="72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740</v>
      </c>
      <c r="G157" s="32">
        <f t="shared" ref="G157" si="73">G146+G156</f>
        <v>28.8</v>
      </c>
      <c r="H157" s="32">
        <f t="shared" ref="H157" si="74">H146+H156</f>
        <v>24.5</v>
      </c>
      <c r="I157" s="32">
        <f t="shared" ref="I157" si="75">I146+I156</f>
        <v>105.80000000000001</v>
      </c>
      <c r="J157" s="32">
        <f t="shared" ref="J157:L157" si="76">J146+J156</f>
        <v>758.50000000000011</v>
      </c>
      <c r="K157" s="32"/>
      <c r="L157" s="32">
        <f t="shared" si="76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7">SUM(G158:G164)</f>
        <v>0</v>
      </c>
      <c r="H165" s="19">
        <f t="shared" si="77"/>
        <v>0</v>
      </c>
      <c r="I165" s="19">
        <f t="shared" si="77"/>
        <v>0</v>
      </c>
      <c r="J165" s="19">
        <f t="shared" si="77"/>
        <v>0</v>
      </c>
      <c r="K165" s="25"/>
      <c r="L165" s="19">
        <f t="shared" ref="L165" si="78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117</v>
      </c>
      <c r="F166" s="43">
        <v>60</v>
      </c>
      <c r="G166" s="43">
        <v>0.5</v>
      </c>
      <c r="H166" s="43">
        <v>0.1</v>
      </c>
      <c r="I166" s="43">
        <v>1</v>
      </c>
      <c r="J166" s="43">
        <v>6.5</v>
      </c>
      <c r="K166" s="44" t="s">
        <v>120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55</v>
      </c>
      <c r="F167" s="43">
        <v>200</v>
      </c>
      <c r="G167" s="43">
        <v>6.7</v>
      </c>
      <c r="H167" s="43">
        <v>4.5999999999999996</v>
      </c>
      <c r="I167" s="43">
        <v>16.3</v>
      </c>
      <c r="J167" s="43">
        <v>133.1</v>
      </c>
      <c r="K167" s="44" t="s">
        <v>121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118</v>
      </c>
      <c r="F168" s="43">
        <v>120</v>
      </c>
      <c r="G168" s="43">
        <v>17.899999999999999</v>
      </c>
      <c r="H168" s="43">
        <v>19.3</v>
      </c>
      <c r="I168" s="43">
        <v>7.9</v>
      </c>
      <c r="J168" s="43">
        <v>276.8</v>
      </c>
      <c r="K168" s="44" t="s">
        <v>122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48</v>
      </c>
      <c r="F169" s="43">
        <v>150</v>
      </c>
      <c r="G169" s="43">
        <v>8.1999999999999993</v>
      </c>
      <c r="H169" s="43">
        <v>6.3</v>
      </c>
      <c r="I169" s="43">
        <v>35.9</v>
      </c>
      <c r="J169" s="43">
        <v>233.7</v>
      </c>
      <c r="K169" s="44" t="s">
        <v>50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119</v>
      </c>
      <c r="F170" s="43">
        <v>200</v>
      </c>
      <c r="G170" s="43">
        <v>0.2</v>
      </c>
      <c r="H170" s="43">
        <v>0.1</v>
      </c>
      <c r="I170" s="43">
        <v>6.6</v>
      </c>
      <c r="J170" s="43">
        <v>27.9</v>
      </c>
      <c r="K170" s="44" t="s">
        <v>123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42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43</v>
      </c>
      <c r="F172" s="43">
        <v>40</v>
      </c>
      <c r="G172" s="43">
        <v>2.7</v>
      </c>
      <c r="H172" s="43">
        <v>0.5</v>
      </c>
      <c r="I172" s="43">
        <v>15.9</v>
      </c>
      <c r="J172" s="43">
        <v>79.2</v>
      </c>
      <c r="K172" s="44" t="s">
        <v>42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79">SUM(G166:G174)</f>
        <v>40.800000000000004</v>
      </c>
      <c r="H175" s="19">
        <f t="shared" si="79"/>
        <v>31.400000000000002</v>
      </c>
      <c r="I175" s="19">
        <f t="shared" si="79"/>
        <v>113.10000000000001</v>
      </c>
      <c r="J175" s="19">
        <f t="shared" si="79"/>
        <v>897.8</v>
      </c>
      <c r="K175" s="25"/>
      <c r="L175" s="19">
        <f t="shared" ref="L175" si="80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830</v>
      </c>
      <c r="G176" s="32">
        <f t="shared" ref="G176" si="81">G165+G175</f>
        <v>40.800000000000004</v>
      </c>
      <c r="H176" s="32">
        <f t="shared" ref="H176" si="82">H165+H175</f>
        <v>31.400000000000002</v>
      </c>
      <c r="I176" s="32">
        <f t="shared" ref="I176" si="83">I165+I175</f>
        <v>113.10000000000001</v>
      </c>
      <c r="J176" s="32">
        <f t="shared" ref="J176:L176" si="84">J165+J175</f>
        <v>897.8</v>
      </c>
      <c r="K176" s="32"/>
      <c r="L176" s="32">
        <f t="shared" si="84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5">SUM(G177:G183)</f>
        <v>0</v>
      </c>
      <c r="H184" s="19">
        <f t="shared" si="85"/>
        <v>0</v>
      </c>
      <c r="I184" s="19">
        <f t="shared" si="85"/>
        <v>0</v>
      </c>
      <c r="J184" s="19">
        <f t="shared" si="85"/>
        <v>0</v>
      </c>
      <c r="K184" s="25"/>
      <c r="L184" s="19">
        <f t="shared" ref="L184" si="86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4.7</v>
      </c>
      <c r="H186" s="43">
        <v>5.7</v>
      </c>
      <c r="I186" s="43">
        <v>10.1</v>
      </c>
      <c r="J186" s="43">
        <v>110.4</v>
      </c>
      <c r="K186" s="44" t="s">
        <v>99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124</v>
      </c>
      <c r="F187" s="43">
        <v>200</v>
      </c>
      <c r="G187" s="43">
        <v>16.8</v>
      </c>
      <c r="H187" s="43">
        <v>8.1999999999999993</v>
      </c>
      <c r="I187" s="43">
        <v>10.4</v>
      </c>
      <c r="J187" s="43">
        <v>183</v>
      </c>
      <c r="K187" s="44" t="s">
        <v>125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46</v>
      </c>
      <c r="F189" s="43">
        <v>200</v>
      </c>
      <c r="G189" s="43">
        <v>0.6</v>
      </c>
      <c r="H189" s="43">
        <v>0</v>
      </c>
      <c r="I189" s="43">
        <v>33</v>
      </c>
      <c r="J189" s="43">
        <v>134.4</v>
      </c>
      <c r="K189" s="44" t="s">
        <v>42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 t="s">
        <v>42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43</v>
      </c>
      <c r="F191" s="43">
        <v>30</v>
      </c>
      <c r="G191" s="43">
        <v>2</v>
      </c>
      <c r="H191" s="43">
        <v>0.4</v>
      </c>
      <c r="I191" s="43">
        <v>11.9</v>
      </c>
      <c r="J191" s="43">
        <v>59.4</v>
      </c>
      <c r="K191" s="44" t="s">
        <v>42</v>
      </c>
      <c r="L191" s="43"/>
    </row>
    <row r="192" spans="1:12" ht="14.4" x14ac:dyDescent="0.3">
      <c r="A192" s="23"/>
      <c r="B192" s="15"/>
      <c r="C192" s="11"/>
      <c r="D192" s="6"/>
      <c r="E192" s="42" t="s">
        <v>53</v>
      </c>
      <c r="F192" s="43">
        <v>30</v>
      </c>
      <c r="G192" s="43">
        <v>7</v>
      </c>
      <c r="H192" s="43">
        <v>8.9</v>
      </c>
      <c r="I192" s="43">
        <v>0</v>
      </c>
      <c r="J192" s="43">
        <v>107.5</v>
      </c>
      <c r="K192" s="44" t="s">
        <v>54</v>
      </c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7">SUM(G185:G193)</f>
        <v>35.700000000000003</v>
      </c>
      <c r="H194" s="19">
        <f t="shared" si="87"/>
        <v>23.7</v>
      </c>
      <c r="I194" s="19">
        <f t="shared" si="87"/>
        <v>94.9</v>
      </c>
      <c r="J194" s="19">
        <f t="shared" si="87"/>
        <v>735.3</v>
      </c>
      <c r="K194" s="25"/>
      <c r="L194" s="19">
        <f t="shared" ref="L194" si="88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720</v>
      </c>
      <c r="G195" s="32">
        <f t="shared" ref="G195" si="89">G184+G194</f>
        <v>35.700000000000003</v>
      </c>
      <c r="H195" s="32">
        <f t="shared" ref="H195" si="90">H184+H194</f>
        <v>23.7</v>
      </c>
      <c r="I195" s="32">
        <f t="shared" ref="I195" si="91">I184+I194</f>
        <v>94.9</v>
      </c>
      <c r="J195" s="32">
        <f t="shared" ref="J195:L195" si="92">J184+J194</f>
        <v>735.3</v>
      </c>
      <c r="K195" s="32"/>
      <c r="L195" s="32">
        <f t="shared" si="92"/>
        <v>0</v>
      </c>
    </row>
    <row r="196" spans="1:12" x14ac:dyDescent="0.25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768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36.81</v>
      </c>
      <c r="H196" s="34">
        <f t="shared" si="93"/>
        <v>27.78</v>
      </c>
      <c r="I196" s="34">
        <f t="shared" si="93"/>
        <v>101.55</v>
      </c>
      <c r="J196" s="34">
        <f t="shared" si="93"/>
        <v>802.84</v>
      </c>
      <c r="K196" s="34"/>
      <c r="L196" s="34" t="e">
        <f t="shared" ref="L196" si="94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2024-03-04T09:34:03Z</dcterms:modified>
</cp:coreProperties>
</file>